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<sst xmlns="http://schemas.openxmlformats.org/spreadsheetml/2006/main" count="232" uniqueCount="111">
  <si>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</si>
  <si>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</si>
  <si>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</si>
  <si>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</si>
  <si>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</si>
  <si>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</si>
  <si>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</si>
  <si>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</si>
  <si>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</si>
  <si>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</si>
  <si>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</si>
  <si>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</si>
  <si>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</si>
  <si>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</si>
  <si>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</si>
  <si>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</si>
  <si>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</si>
  <si>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</si>
  <si>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</si>
  <si>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</si>
  <si>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</si>
  <si>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</si>
  <si>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</si>
  <si>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</si>
  <si>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</si>
  <si>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</si>
  <si>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</si>
  <si>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</si>
  <si>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</si>
  <si>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</si>
  <si>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</si>
  <si>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</si>
  <si>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</si>
  <si>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</si>
  <si>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</si>
  <si>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</si>
  <si>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</si>
  <si>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</si>
  <si>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</si>
  <si>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</si>
  <si>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</si>
  <si>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</si>
  <si>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</si>
  <si>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</si>
  <si>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</si>
  <si>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</si>
  <si>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</si>
  <si>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</si>
  <si>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</si>
  <si>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</si>
  <si>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</si>
  <si>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</si>
  <si>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</si>
  <si>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</si>
  <si>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</si>
  <si>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</si>
  <si>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</si>
  <si>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</si>
  <si>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</si>
  <si>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</si>
  <si>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</si>
  <si>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</si>
  <si>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</si>
  <si>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</si>
  <si>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</si>
  <si>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</si>
  <si>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</si>
  <si>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</si>
  <si>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</si>
  <si>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</si>
  <si>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</si>
  <si>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</si>
  <si>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</si>
  <si>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</si>
  <si>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</si>
  <si>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</si>
  <si>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</si>
  <si>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</si>
  <si>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</si>
  <si>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</si>
  <si>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</si>
  <si>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</si>
  <si>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</si>
  <si>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</si>
  <si>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</si>
  <si>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</si>
  <si>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</si>
  <si>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</si>
  <si>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</si>
  <si>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</si>
  <si>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</si>
  <si>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</si>
  <si>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</si>
  <si>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</si>
  <si>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</si>
  <si>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</si>
  <si>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</si>
  <si>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</si>
  <si>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</si>
  <si>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</si>
  <si>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</si>
  <si>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</si>
  <si>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</si>
  <si>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</si>
  <si>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</si>
  <si>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</si>
  <si>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</si>
  <si>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</si>
  <si>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・毎年の整備により、地方債償還金が年々増額となっていることから、単年度収支が100％未満となっております。
④企業債残高対事業規模比率
　・H27年度の比率は、前年度と同率程度で推移しておりますが、類似団体の平均を下回る状況となっております。
⑤経費回収率　⑥汚水処理原価
　・維持管理費用等を使用料で賄えていない状況であり、汚水処理原価も他類似団体を上回る状況となっております。
⑦施設利用率
　・節水設備や節約志向、人口減少等により１世帯当りの上水道使用水量は減少傾向にあることから、類似団体より施設利用率が下回っております。
⑧水洗化率
　・登米市では、市設置型浄化槽設置として事業を進めており、排水設備工事申請と浄化槽設置申請を同時に提出することで取り扱っているため、水洗化率は１００％となっています。
　それぞれの分析においては、前年度と同程度で推移していることから、更なる維持管理費の縮減に努める必要があると考えます。</t>
    <rPh sb="1" eb="4">
      <t>シュウエキテキ</t>
    </rPh>
    <rPh sb="4" eb="6">
      <t>シュウシ</t>
    </rPh>
    <rPh sb="6" eb="8">
      <t>ヒリツ</t>
    </rPh>
    <rPh sb="11" eb="13">
      <t>マイトシ</t>
    </rPh>
    <rPh sb="14" eb="16">
      <t>セイビ</t>
    </rPh>
    <rPh sb="20" eb="23">
      <t>チホウサイ</t>
    </rPh>
    <rPh sb="23" eb="26">
      <t>ショウカンキン</t>
    </rPh>
    <rPh sb="27" eb="29">
      <t>ネンネン</t>
    </rPh>
    <rPh sb="29" eb="31">
      <t>ゾウガク</t>
    </rPh>
    <rPh sb="42" eb="45">
      <t>タンネンド</t>
    </rPh>
    <rPh sb="45" eb="47">
      <t>シュウシ</t>
    </rPh>
    <rPh sb="52" eb="54">
      <t>ミマン</t>
    </rPh>
    <rPh sb="65" eb="67">
      <t>キギョウ</t>
    </rPh>
    <rPh sb="67" eb="68">
      <t>サイ</t>
    </rPh>
    <rPh sb="68" eb="70">
      <t>ザンダカ</t>
    </rPh>
    <rPh sb="70" eb="71">
      <t>タイ</t>
    </rPh>
    <rPh sb="71" eb="73">
      <t>ジギョウ</t>
    </rPh>
    <rPh sb="73" eb="75">
      <t>キボ</t>
    </rPh>
    <rPh sb="75" eb="77">
      <t>ヒリツ</t>
    </rPh>
    <rPh sb="83" eb="85">
      <t>ネンド</t>
    </rPh>
    <rPh sb="86" eb="88">
      <t>ヒリツ</t>
    </rPh>
    <rPh sb="90" eb="93">
      <t>ゼンネンド</t>
    </rPh>
    <rPh sb="94" eb="96">
      <t>ドウリツ</t>
    </rPh>
    <rPh sb="96" eb="98">
      <t>テイド</t>
    </rPh>
    <rPh sb="99" eb="101">
      <t>スイイ</t>
    </rPh>
    <rPh sb="109" eb="111">
      <t>ルイジ</t>
    </rPh>
    <rPh sb="111" eb="113">
      <t>ダンタイ</t>
    </rPh>
    <rPh sb="114" eb="116">
      <t>ヘイキン</t>
    </rPh>
    <rPh sb="117" eb="119">
      <t>シタマワ</t>
    </rPh>
    <rPh sb="120" eb="122">
      <t>ジョウキョウ</t>
    </rPh>
    <rPh sb="133" eb="135">
      <t>ケイヒ</t>
    </rPh>
    <rPh sb="135" eb="137">
      <t>カイシュウ</t>
    </rPh>
    <rPh sb="137" eb="138">
      <t>リツ</t>
    </rPh>
    <rPh sb="140" eb="142">
      <t>オスイ</t>
    </rPh>
    <rPh sb="142" eb="144">
      <t>ショリ</t>
    </rPh>
    <rPh sb="144" eb="146">
      <t>ゲンカ</t>
    </rPh>
    <rPh sb="149" eb="151">
      <t>イジ</t>
    </rPh>
    <rPh sb="151" eb="153">
      <t>カンリ</t>
    </rPh>
    <rPh sb="153" eb="155">
      <t>ヒヨウ</t>
    </rPh>
    <rPh sb="155" eb="156">
      <t>トウ</t>
    </rPh>
    <rPh sb="157" eb="160">
      <t>シヨウリョウ</t>
    </rPh>
    <rPh sb="161" eb="162">
      <t>マカナ</t>
    </rPh>
    <rPh sb="167" eb="169">
      <t>ジョウキョウ</t>
    </rPh>
    <rPh sb="173" eb="175">
      <t>オスイ</t>
    </rPh>
    <rPh sb="175" eb="177">
      <t>ショリ</t>
    </rPh>
    <rPh sb="177" eb="179">
      <t>ゲンカ</t>
    </rPh>
    <rPh sb="180" eb="181">
      <t>タ</t>
    </rPh>
    <rPh sb="181" eb="183">
      <t>ルイジ</t>
    </rPh>
    <rPh sb="183" eb="185">
      <t>ダンタイ</t>
    </rPh>
    <rPh sb="186" eb="188">
      <t>ウワマワ</t>
    </rPh>
    <rPh sb="189" eb="191">
      <t>ジョウキョウ</t>
    </rPh>
    <rPh sb="202" eb="204">
      <t>シセツ</t>
    </rPh>
    <rPh sb="204" eb="207">
      <t>リヨウリツ</t>
    </rPh>
    <rPh sb="210" eb="212">
      <t>セッスイ</t>
    </rPh>
    <rPh sb="212" eb="214">
      <t>セツビ</t>
    </rPh>
    <rPh sb="215" eb="217">
      <t>セツヤク</t>
    </rPh>
    <rPh sb="217" eb="219">
      <t>シコウ</t>
    </rPh>
    <rPh sb="220" eb="222">
      <t>ジンコウ</t>
    </rPh>
    <rPh sb="222" eb="224">
      <t>ゲンショウ</t>
    </rPh>
    <rPh sb="224" eb="225">
      <t>トウ</t>
    </rPh>
    <rPh sb="229" eb="231">
      <t>セタイ</t>
    </rPh>
    <rPh sb="231" eb="232">
      <t>アタ</t>
    </rPh>
    <rPh sb="234" eb="237">
      <t>ジョウスイドウ</t>
    </rPh>
    <rPh sb="237" eb="239">
      <t>シヨウ</t>
    </rPh>
    <rPh sb="239" eb="241">
      <t>スイリョウ</t>
    </rPh>
    <rPh sb="242" eb="244">
      <t>ゲンショウ</t>
    </rPh>
    <rPh sb="244" eb="246">
      <t>ケイコウ</t>
    </rPh>
    <rPh sb="254" eb="256">
      <t>ルイジ</t>
    </rPh>
    <rPh sb="256" eb="258">
      <t>ダンタイ</t>
    </rPh>
    <rPh sb="260" eb="262">
      <t>シセツ</t>
    </rPh>
    <rPh sb="262" eb="265">
      <t>リヨウリツ</t>
    </rPh>
    <rPh sb="266" eb="268">
      <t>シタマワ</t>
    </rPh>
    <rPh sb="277" eb="279">
      <t>スイセン</t>
    </rPh>
    <rPh sb="279" eb="280">
      <t>カ</t>
    </rPh>
    <rPh sb="280" eb="281">
      <t>リツ</t>
    </rPh>
    <rPh sb="284" eb="287">
      <t>トメシ</t>
    </rPh>
    <rPh sb="290" eb="291">
      <t>シ</t>
    </rPh>
    <rPh sb="291" eb="294">
      <t>セッチガタ</t>
    </rPh>
    <rPh sb="294" eb="297">
      <t>ジョウカソウ</t>
    </rPh>
    <rPh sb="297" eb="299">
      <t>セッチ</t>
    </rPh>
    <rPh sb="302" eb="304">
      <t>ジギョウ</t>
    </rPh>
    <rPh sb="305" eb="306">
      <t>スス</t>
    </rPh>
    <rPh sb="311" eb="313">
      <t>ハイスイ</t>
    </rPh>
    <rPh sb="313" eb="315">
      <t>セツビ</t>
    </rPh>
    <rPh sb="315" eb="317">
      <t>コウジ</t>
    </rPh>
    <rPh sb="317" eb="319">
      <t>シンセイ</t>
    </rPh>
    <rPh sb="320" eb="323">
      <t>ジョウカソウ</t>
    </rPh>
    <rPh sb="323" eb="325">
      <t>セッチ</t>
    </rPh>
    <rPh sb="325" eb="327">
      <t>シンセイ</t>
    </rPh>
    <rPh sb="328" eb="330">
      <t>ドウジ</t>
    </rPh>
    <rPh sb="331" eb="333">
      <t>テイシュツ</t>
    </rPh>
    <rPh sb="338" eb="339">
      <t>ト</t>
    </rPh>
    <rPh sb="340" eb="341">
      <t>アツカ</t>
    </rPh>
    <rPh sb="348" eb="350">
      <t>スイセン</t>
    </rPh>
    <rPh sb="350" eb="351">
      <t>カ</t>
    </rPh>
    <rPh sb="351" eb="352">
      <t>リツ</t>
    </rPh>
    <rPh sb="373" eb="375">
      <t>ブンセキ</t>
    </rPh>
    <rPh sb="381" eb="384">
      <t>ゼンネンド</t>
    </rPh>
    <rPh sb="385" eb="388">
      <t>ドウテイド</t>
    </rPh>
    <rPh sb="389" eb="391">
      <t>スイイ</t>
    </rPh>
    <rPh sb="400" eb="401">
      <t>サラ</t>
    </rPh>
    <rPh sb="403" eb="405">
      <t>イジ</t>
    </rPh>
    <rPh sb="405" eb="407">
      <t>カンリ</t>
    </rPh>
    <rPh sb="407" eb="408">
      <t>ヒ</t>
    </rPh>
    <rPh sb="409" eb="411">
      <t>シュクゲン</t>
    </rPh>
    <rPh sb="412" eb="413">
      <t>ツト</t>
    </rPh>
    <rPh sb="415" eb="417">
      <t>ヒツヨウ</t>
    </rPh>
    <rPh sb="421" eb="422">
      <t>カンガ</t>
    </rPh>
    <phoneticPr fontId="4"/>
  </si>
  <si>
    <t>・浄化槽事業のため、管渠の改善は該当しません。</t>
    <rPh sb="1" eb="4">
      <t>ジョウカソウ</t>
    </rPh>
    <rPh sb="4" eb="6">
      <t>ジギョウ</t>
    </rPh>
    <rPh sb="10" eb="11">
      <t>クダ</t>
    </rPh>
    <rPh sb="11" eb="12">
      <t>キョ</t>
    </rPh>
    <rPh sb="13" eb="15">
      <t>カイゼン</t>
    </rPh>
    <rPh sb="16" eb="18">
      <t>ガイトウ</t>
    </rPh>
    <phoneticPr fontId="4"/>
  </si>
  <si>
    <t>　登米市の特定地域生活排水処理整備は、平成14年度より迫町で着手し、毎年125基程度を整備していますが、上記分析のとおり、浄化槽施設は設置コストは低いものの、管理コストが使用料を上回る状況となっております。今後は、平成32年度から地方公営企業法の適用に向けた業務を進めるとともに、維持管理費等の縮減に努めて、持続的な下水道サービスを提供できるよう取り組んでまいります。</t>
    <rPh sb="1" eb="4">
      <t>トメシ</t>
    </rPh>
    <rPh sb="5" eb="7">
      <t>トクテイ</t>
    </rPh>
    <rPh sb="7" eb="9">
      <t>チイキ</t>
    </rPh>
    <rPh sb="9" eb="11">
      <t>セイカツ</t>
    </rPh>
    <rPh sb="11" eb="13">
      <t>ハイスイ</t>
    </rPh>
    <rPh sb="13" eb="15">
      <t>ショリ</t>
    </rPh>
    <rPh sb="15" eb="17">
      <t>セイビ</t>
    </rPh>
    <rPh sb="19" eb="21">
      <t>ヘイセイ</t>
    </rPh>
    <rPh sb="23" eb="25">
      <t>ネンド</t>
    </rPh>
    <rPh sb="27" eb="28">
      <t>ハサマ</t>
    </rPh>
    <rPh sb="28" eb="29">
      <t>マチ</t>
    </rPh>
    <rPh sb="30" eb="32">
      <t>チャクシュ</t>
    </rPh>
    <rPh sb="34" eb="36">
      <t>マイトシ</t>
    </rPh>
    <rPh sb="39" eb="40">
      <t>キ</t>
    </rPh>
    <rPh sb="40" eb="42">
      <t>テイド</t>
    </rPh>
    <rPh sb="43" eb="45">
      <t>セイビ</t>
    </rPh>
    <rPh sb="52" eb="54">
      <t>ジョウキ</t>
    </rPh>
    <rPh sb="54" eb="56">
      <t>ブンセキ</t>
    </rPh>
    <rPh sb="61" eb="64">
      <t>ジョウカソウ</t>
    </rPh>
    <rPh sb="64" eb="66">
      <t>シセツ</t>
    </rPh>
    <rPh sb="67" eb="69">
      <t>セッチ</t>
    </rPh>
    <rPh sb="73" eb="74">
      <t>ヒク</t>
    </rPh>
    <rPh sb="79" eb="81">
      <t>カンリ</t>
    </rPh>
    <rPh sb="85" eb="88">
      <t>シヨウリョウ</t>
    </rPh>
    <rPh sb="89" eb="91">
      <t>ウワマワ</t>
    </rPh>
    <rPh sb="92" eb="94">
      <t>ジョウキョウ</t>
    </rPh>
    <rPh sb="103" eb="105">
      <t>コンゴ</t>
    </rPh>
    <rPh sb="107" eb="109">
      <t>ヘイセイ</t>
    </rPh>
    <rPh sb="111" eb="113">
      <t>ネンド</t>
    </rPh>
    <rPh sb="115" eb="117">
      <t>チホウ</t>
    </rPh>
    <rPh sb="117" eb="119">
      <t>コウエイ</t>
    </rPh>
    <rPh sb="119" eb="121">
      <t>キギョウ</t>
    </rPh>
    <rPh sb="121" eb="122">
      <t>ホウ</t>
    </rPh>
    <rPh sb="123" eb="125">
      <t>テキヨウ</t>
    </rPh>
    <rPh sb="126" eb="127">
      <t>ム</t>
    </rPh>
    <rPh sb="129" eb="131">
      <t>ギョウム</t>
    </rPh>
    <rPh sb="132" eb="133">
      <t>スス</t>
    </rPh>
    <rPh sb="140" eb="142">
      <t>イジ</t>
    </rPh>
    <rPh sb="142" eb="145">
      <t>カンリヒ</t>
    </rPh>
    <rPh sb="145" eb="146">
      <t>トウ</t>
    </rPh>
    <rPh sb="147" eb="149">
      <t>シュクゲン</t>
    </rPh>
    <rPh sb="150" eb="151">
      <t>ツト</t>
    </rPh>
    <rPh sb="154" eb="157">
      <t>ジゾクテキ</t>
    </rPh>
    <rPh sb="158" eb="160">
      <t>ゲスイ</t>
    </rPh>
    <rPh sb="160" eb="161">
      <t>ドウ</t>
    </rPh>
    <rPh sb="166" eb="168">
      <t>テイキョウ</t>
    </rPh>
    <rPh sb="173" eb="174">
      <t>ト</t>
    </rPh>
    <rPh sb="175" eb="17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</si>
</sst>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72480"/>
        <c:axId val="106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372480"/>
        <c:axId val="106901888"/>
      </c:lineChart>
      <c:dateAx>
        <c:axId val="104372480"/>
        <c:scaling>
          <c:orientation val="minMax"/>
        </c:scaling>
        <c:delete val="1"/>
        <c:axPos val="b"/>
        <c:numFmt formatCode="ge" sourceLinked="1"/>
        <c:majorTickMark val="none"/>
        <c:minorTickMark val="none"/>
        <c:tickLblPos val="none"/>
        <c:crossAx val="106901888"/>
        <c:crosses val="autoZero"/>
        <c:auto val="1"/>
        <c:lblOffset val="100"/>
        <c:baseTimeUnit val="years"/>
      </c:dateAx>
      <c:valAx>
        <c:axId val="106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46.23</c:v>
                </c:pt>
                <c:pt idx="1">
                  <c:v>47.62</c:v>
                </c:pt>
                <c:pt idx="2">
                  <c:v>49.15</c:v>
                </c:pt>
                <c:pt idx="3">
                  <c:v>48.5</c:v>
                </c:pt>
                <c:pt idx="4">
                  <c:v>49.64</c:v>
                </c:pt>
              </c:numCache>
            </c:numRef>
          </c:val>
        </c:ser>
        <c:dLbls>
          <c:showLegendKey val="0"/>
          <c:showVal val="0"/>
          <c:showCatName val="0"/>
          <c:showSerName val="0"/>
          <c:showPercent val="0"/>
          <c:showBubbleSize val="0"/>
        </c:dLbls>
        <c:gapWidth val="150"/>
        <c:axId val="110750336"/>
        <c:axId val="110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10750336"/>
        <c:axId val="110760704"/>
      </c:lineChart>
      <c:dateAx>
        <c:axId val="110750336"/>
        <c:scaling>
          <c:orientation val="minMax"/>
        </c:scaling>
        <c:delete val="1"/>
        <c:axPos val="b"/>
        <c:numFmt formatCode="ge" sourceLinked="1"/>
        <c:majorTickMark val="none"/>
        <c:minorTickMark val="none"/>
        <c:tickLblPos val="none"/>
        <c:crossAx val="110760704"/>
        <c:crosses val="autoZero"/>
        <c:auto val="1"/>
        <c:lblOffset val="100"/>
        <c:baseTimeUnit val="years"/>
      </c:dateAx>
      <c:valAx>
        <c:axId val="110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790912"/>
        <c:axId val="1107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0790912"/>
        <c:axId val="110797184"/>
      </c:lineChart>
      <c:dateAx>
        <c:axId val="110790912"/>
        <c:scaling>
          <c:orientation val="minMax"/>
        </c:scaling>
        <c:delete val="1"/>
        <c:axPos val="b"/>
        <c:numFmt formatCode="ge" sourceLinked="1"/>
        <c:majorTickMark val="none"/>
        <c:minorTickMark val="none"/>
        <c:tickLblPos val="none"/>
        <c:crossAx val="110797184"/>
        <c:crosses val="autoZero"/>
        <c:auto val="1"/>
        <c:lblOffset val="100"/>
        <c:baseTimeUnit val="years"/>
      </c:dateAx>
      <c:valAx>
        <c:axId val="1107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101.04</c:v>
                </c:pt>
                <c:pt idx="1">
                  <c:v>101.21</c:v>
                </c:pt>
                <c:pt idx="2">
                  <c:v>108.02</c:v>
                </c:pt>
                <c:pt idx="3">
                  <c:v>94.45</c:v>
                </c:pt>
                <c:pt idx="4">
                  <c:v>93.56</c:v>
                </c:pt>
              </c:numCache>
            </c:numRef>
          </c:val>
        </c:ser>
        <c:dLbls>
          <c:showLegendKey val="0"/>
          <c:showVal val="0"/>
          <c:showCatName val="0"/>
          <c:showSerName val="0"/>
          <c:showPercent val="0"/>
          <c:showBubbleSize val="0"/>
        </c:dLbls>
        <c:gapWidth val="150"/>
        <c:axId val="106928000"/>
        <c:axId val="106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28000"/>
        <c:axId val="106930176"/>
      </c:lineChart>
      <c:dateAx>
        <c:axId val="106928000"/>
        <c:scaling>
          <c:orientation val="minMax"/>
        </c:scaling>
        <c:delete val="1"/>
        <c:axPos val="b"/>
        <c:numFmt formatCode="ge" sourceLinked="1"/>
        <c:majorTickMark val="none"/>
        <c:minorTickMark val="none"/>
        <c:tickLblPos val="none"/>
        <c:crossAx val="106930176"/>
        <c:crosses val="autoZero"/>
        <c:auto val="1"/>
        <c:lblOffset val="100"/>
        <c:baseTimeUnit val="years"/>
      </c:dateAx>
      <c:valAx>
        <c:axId val="106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29696"/>
        <c:axId val="110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29696"/>
        <c:axId val="110431616"/>
      </c:lineChart>
      <c:dateAx>
        <c:axId val="110429696"/>
        <c:scaling>
          <c:orientation val="minMax"/>
        </c:scaling>
        <c:delete val="1"/>
        <c:axPos val="b"/>
        <c:numFmt formatCode="ge" sourceLinked="1"/>
        <c:majorTickMark val="none"/>
        <c:minorTickMark val="none"/>
        <c:tickLblPos val="none"/>
        <c:crossAx val="110431616"/>
        <c:crosses val="autoZero"/>
        <c:auto val="1"/>
        <c:lblOffset val="100"/>
        <c:baseTimeUnit val="years"/>
      </c:dateAx>
      <c:valAx>
        <c:axId val="110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67712"/>
        <c:axId val="1104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67712"/>
        <c:axId val="110469888"/>
      </c:lineChart>
      <c:dateAx>
        <c:axId val="110467712"/>
        <c:scaling>
          <c:orientation val="minMax"/>
        </c:scaling>
        <c:delete val="1"/>
        <c:axPos val="b"/>
        <c:numFmt formatCode="ge" sourceLinked="1"/>
        <c:majorTickMark val="none"/>
        <c:minorTickMark val="none"/>
        <c:tickLblPos val="none"/>
        <c:crossAx val="110469888"/>
        <c:crosses val="autoZero"/>
        <c:auto val="1"/>
        <c:lblOffset val="100"/>
        <c:baseTimeUnit val="years"/>
      </c:dateAx>
      <c:valAx>
        <c:axId val="1104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84096"/>
        <c:axId val="1105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84096"/>
        <c:axId val="110506752"/>
      </c:lineChart>
      <c:dateAx>
        <c:axId val="110484096"/>
        <c:scaling>
          <c:orientation val="minMax"/>
        </c:scaling>
        <c:delete val="1"/>
        <c:axPos val="b"/>
        <c:numFmt formatCode="ge" sourceLinked="1"/>
        <c:majorTickMark val="none"/>
        <c:minorTickMark val="none"/>
        <c:tickLblPos val="none"/>
        <c:crossAx val="110506752"/>
        <c:crosses val="autoZero"/>
        <c:auto val="1"/>
        <c:lblOffset val="100"/>
        <c:baseTimeUnit val="years"/>
      </c:dateAx>
      <c:valAx>
        <c:axId val="1105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49632"/>
        <c:axId val="110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49632"/>
        <c:axId val="110555904"/>
      </c:lineChart>
      <c:dateAx>
        <c:axId val="110549632"/>
        <c:scaling>
          <c:orientation val="minMax"/>
        </c:scaling>
        <c:delete val="1"/>
        <c:axPos val="b"/>
        <c:numFmt formatCode="ge" sourceLinked="1"/>
        <c:majorTickMark val="none"/>
        <c:minorTickMark val="none"/>
        <c:tickLblPos val="none"/>
        <c:crossAx val="110555904"/>
        <c:crosses val="autoZero"/>
        <c:auto val="1"/>
        <c:lblOffset val="100"/>
        <c:baseTimeUnit val="years"/>
      </c:dateAx>
      <c:valAx>
        <c:axId val="110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162.56</c:v>
                </c:pt>
                <c:pt idx="1">
                  <c:v>806.05</c:v>
                </c:pt>
                <c:pt idx="2">
                  <c:v>1003.21</c:v>
                </c:pt>
                <c:pt idx="3">
                  <c:v>416.91</c:v>
                </c:pt>
                <c:pt idx="4">
                  <c:v>411.81</c:v>
                </c:pt>
              </c:numCache>
            </c:numRef>
          </c:val>
        </c:ser>
        <c:dLbls>
          <c:showLegendKey val="0"/>
          <c:showVal val="0"/>
          <c:showCatName val="0"/>
          <c:showSerName val="0"/>
          <c:showPercent val="0"/>
          <c:showBubbleSize val="0"/>
        </c:dLbls>
        <c:gapWidth val="150"/>
        <c:axId val="110582016"/>
        <c:axId val="110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10582016"/>
        <c:axId val="110584192"/>
      </c:lineChart>
      <c:dateAx>
        <c:axId val="110582016"/>
        <c:scaling>
          <c:orientation val="minMax"/>
        </c:scaling>
        <c:delete val="1"/>
        <c:axPos val="b"/>
        <c:numFmt formatCode="ge" sourceLinked="1"/>
        <c:majorTickMark val="none"/>
        <c:minorTickMark val="none"/>
        <c:tickLblPos val="none"/>
        <c:crossAx val="110584192"/>
        <c:crosses val="autoZero"/>
        <c:auto val="1"/>
        <c:lblOffset val="100"/>
        <c:baseTimeUnit val="years"/>
      </c:dateAx>
      <c:valAx>
        <c:axId val="110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41.4</c:v>
                </c:pt>
                <c:pt idx="1">
                  <c:v>56.55</c:v>
                </c:pt>
                <c:pt idx="2">
                  <c:v>64.55</c:v>
                </c:pt>
                <c:pt idx="3">
                  <c:v>50.41</c:v>
                </c:pt>
                <c:pt idx="4">
                  <c:v>50.18</c:v>
                </c:pt>
              </c:numCache>
            </c:numRef>
          </c:val>
        </c:ser>
        <c:dLbls>
          <c:showLegendKey val="0"/>
          <c:showVal val="0"/>
          <c:showCatName val="0"/>
          <c:showSerName val="0"/>
          <c:showPercent val="0"/>
          <c:showBubbleSize val="0"/>
        </c:dLbls>
        <c:gapWidth val="150"/>
        <c:axId val="110618112"/>
        <c:axId val="110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10618112"/>
        <c:axId val="110620032"/>
      </c:lineChart>
      <c:dateAx>
        <c:axId val="110618112"/>
        <c:scaling>
          <c:orientation val="minMax"/>
        </c:scaling>
        <c:delete val="1"/>
        <c:axPos val="b"/>
        <c:numFmt formatCode="ge" sourceLinked="1"/>
        <c:majorTickMark val="none"/>
        <c:minorTickMark val="none"/>
        <c:tickLblPos val="none"/>
        <c:crossAx val="110620032"/>
        <c:crosses val="autoZero"/>
        <c:auto val="1"/>
        <c:lblOffset val="100"/>
        <c:baseTimeUnit val="years"/>
      </c:dateAx>
      <c:valAx>
        <c:axId val="110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370.04</c:v>
                </c:pt>
                <c:pt idx="1">
                  <c:v>274.89999999999998</c:v>
                </c:pt>
                <c:pt idx="2">
                  <c:v>241.75</c:v>
                </c:pt>
                <c:pt idx="3">
                  <c:v>318.08999999999997</c:v>
                </c:pt>
                <c:pt idx="4">
                  <c:v>320.23</c:v>
                </c:pt>
              </c:numCache>
            </c:numRef>
          </c:val>
        </c:ser>
        <c:dLbls>
          <c:showLegendKey val="0"/>
          <c:showVal val="0"/>
          <c:showCatName val="0"/>
          <c:showSerName val="0"/>
          <c:showPercent val="0"/>
          <c:showBubbleSize val="0"/>
        </c:dLbls>
        <c:gapWidth val="150"/>
        <c:axId val="110697472"/>
        <c:axId val="1107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10697472"/>
        <c:axId val="110707840"/>
      </c:lineChart>
      <c:dateAx>
        <c:axId val="110697472"/>
        <c:scaling>
          <c:orientation val="minMax"/>
        </c:scaling>
        <c:delete val="1"/>
        <c:axPos val="b"/>
        <c:numFmt formatCode="ge" sourceLinked="1"/>
        <c:majorTickMark val="none"/>
        <c:minorTickMark val="none"/>
        <c:tickLblPos val="none"/>
        <c:crossAx val="110707840"/>
        <c:crosses val="autoZero"/>
        <c:auto val="1"/>
        <c:lblOffset val="100"/>
        <c:baseTimeUnit val="years"/>
      </c:dateAx>
      <c:valAx>
        <c:axId val="1107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82816</v>
      </c>
      <c r="AM8" s="64"/>
      <c r="AN8" s="64"/>
      <c r="AO8" s="64"/>
      <c r="AP8" s="64"/>
      <c r="AQ8" s="64"/>
      <c r="AR8" s="64"/>
      <c r="AS8" s="64"/>
      <c r="AT8" s="63">
        <f>データ!S6</f>
        <v>536.12</v>
      </c>
      <c r="AU8" s="63"/>
      <c r="AV8" s="63"/>
      <c r="AW8" s="63"/>
      <c r="AX8" s="63"/>
      <c r="AY8" s="63"/>
      <c r="AZ8" s="63"/>
      <c r="BA8" s="63"/>
      <c r="BB8" s="63">
        <f>データ!T6</f>
        <v>154.47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6.45</v>
      </c>
      <c r="Q10" s="63"/>
      <c r="R10" s="63"/>
      <c r="S10" s="63"/>
      <c r="T10" s="63"/>
      <c r="U10" s="63"/>
      <c r="V10" s="63"/>
      <c r="W10" s="63">
        <f>データ!P6</f>
        <v>100</v>
      </c>
      <c r="X10" s="63"/>
      <c r="Y10" s="63"/>
      <c r="Z10" s="63"/>
      <c r="AA10" s="63"/>
      <c r="AB10" s="63"/>
      <c r="AC10" s="63"/>
      <c r="AD10" s="64">
        <f>データ!Q6</f>
        <v>3083</v>
      </c>
      <c r="AE10" s="64"/>
      <c r="AF10" s="64"/>
      <c r="AG10" s="64"/>
      <c r="AH10" s="64"/>
      <c r="AI10" s="64"/>
      <c r="AJ10" s="64"/>
      <c r="AK10" s="2"/>
      <c r="AL10" s="64">
        <f>データ!U6</f>
        <v>5318</v>
      </c>
      <c r="AM10" s="64"/>
      <c r="AN10" s="64"/>
      <c r="AO10" s="64"/>
      <c r="AP10" s="64"/>
      <c r="AQ10" s="64"/>
      <c r="AR10" s="64"/>
      <c r="AS10" s="64"/>
      <c r="AT10" s="63">
        <f>データ!V6</f>
        <v>1.39</v>
      </c>
      <c r="AU10" s="63"/>
      <c r="AV10" s="63"/>
      <c r="AW10" s="63"/>
      <c r="AX10" s="63"/>
      <c r="AY10" s="63"/>
      <c r="AZ10" s="63"/>
      <c r="BA10" s="63"/>
      <c r="BB10" s="63">
        <f>データ!W6</f>
        <v>3825.9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42129</v>
      </c>
      <c r="D6" s="31">
        <f t="shared" si="3"/>
        <v>47</v>
      </c>
      <c r="E6" s="31">
        <f t="shared" si="3"/>
        <v>18</v>
      </c>
      <c r="F6" s="31">
        <f t="shared" si="3"/>
        <v>0</v>
      </c>
      <c r="G6" s="31">
        <f t="shared" si="3"/>
        <v>0</v>
      </c>
      <c r="H6" s="31" t="str">
        <f t="shared" si="3"/>
        <v>宮城県　登米市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6.45</v>
      </c>
      <c r="P6" s="32">
        <f t="shared" si="3"/>
        <v>100</v>
      </c>
      <c r="Q6" s="32">
        <f t="shared" si="3"/>
        <v>3083</v>
      </c>
      <c r="R6" s="32">
        <f t="shared" si="3"/>
        <v>82816</v>
      </c>
      <c r="S6" s="32">
        <f t="shared" si="3"/>
        <v>536.12</v>
      </c>
      <c r="T6" s="32">
        <f t="shared" si="3"/>
        <v>154.47</v>
      </c>
      <c r="U6" s="32">
        <f t="shared" si="3"/>
        <v>5318</v>
      </c>
      <c r="V6" s="32">
        <f t="shared" si="3"/>
        <v>1.39</v>
      </c>
      <c r="W6" s="32">
        <f t="shared" si="3"/>
        <v>3825.9</v>
      </c>
      <c r="X6" s="33">
        <f>IF(X7="",NA(),X7)</f>
        <v>101.04</v>
      </c>
      <c r="Y6" s="33">
        <f t="shared" ref="Y6:AG6" si="4">IF(Y7="",NA(),Y7)</f>
        <v>101.21</v>
      </c>
      <c r="Z6" s="33">
        <f t="shared" si="4"/>
        <v>108.02</v>
      </c>
      <c r="AA6" s="33">
        <f t="shared" si="4"/>
        <v>94.45</v>
      </c>
      <c r="AB6" s="33">
        <f t="shared" si="4"/>
        <v>93.56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162.56</v>
      </c>
      <c r="BF6" s="33">
        <f t="shared" ref="BF6:BN6" si="7">IF(BF7="",NA(),BF7)</f>
        <v>806.05</v>
      </c>
      <c r="BG6" s="33">
        <f t="shared" si="7"/>
        <v>1003.21</v>
      </c>
      <c r="BH6" s="33">
        <f t="shared" si="7"/>
        <v>416.91</v>
      </c>
      <c r="BI6" s="33">
        <f t="shared" si="7"/>
        <v>411.81</v>
      </c>
      <c r="BJ6" s="33">
        <f t="shared" si="7"/>
        <v>421.01</v>
      </c>
      <c r="BK6" s="33">
        <f t="shared" si="7"/>
        <v>430.64</v>
      </c>
      <c r="BL6" s="33">
        <f t="shared" si="7"/>
        <v>446.63</v>
      </c>
      <c r="BM6" s="33">
        <f t="shared" si="7"/>
        <v>416.91</v>
      </c>
      <c r="BN6" s="33">
        <f t="shared" si="7"/>
        <v>392.19</v>
      </c>
      <c r="BO6" s="32" t="str">
        <f>IF(BO7="","",IF(BO7="-","【-】","【"&amp;SUBSTITUTE(TEXT(BO7,"#,##0.00"),"-","△")&amp;"】"))</f>
        <v>【345.93】</v>
      </c>
      <c r="BP6" s="33">
        <f>IF(BP7="",NA(),BP7)</f>
        <v>41.4</v>
      </c>
      <c r="BQ6" s="33">
        <f t="shared" ref="BQ6:BY6" si="8">IF(BQ7="",NA(),BQ7)</f>
        <v>56.55</v>
      </c>
      <c r="BR6" s="33">
        <f t="shared" si="8"/>
        <v>64.55</v>
      </c>
      <c r="BS6" s="33">
        <f t="shared" si="8"/>
        <v>50.41</v>
      </c>
      <c r="BT6" s="33">
        <f t="shared" si="8"/>
        <v>50.18</v>
      </c>
      <c r="BU6" s="33">
        <f t="shared" si="8"/>
        <v>58.98</v>
      </c>
      <c r="BV6" s="33">
        <f t="shared" si="8"/>
        <v>58.78</v>
      </c>
      <c r="BW6" s="33">
        <f t="shared" si="8"/>
        <v>58.53</v>
      </c>
      <c r="BX6" s="33">
        <f t="shared" si="8"/>
        <v>57.93</v>
      </c>
      <c r="BY6" s="33">
        <f t="shared" si="8"/>
        <v>57.03</v>
      </c>
      <c r="BZ6" s="32" t="str">
        <f>IF(BZ7="","",IF(BZ7="-","【-】","【"&amp;SUBSTITUTE(TEXT(BZ7,"#,##0.00"),"-","△")&amp;"】"))</f>
        <v>【59.44】</v>
      </c>
      <c r="CA6" s="33">
        <f>IF(CA7="",NA(),CA7)</f>
        <v>370.04</v>
      </c>
      <c r="CB6" s="33">
        <f t="shared" ref="CB6:CJ6" si="9">IF(CB7="",NA(),CB7)</f>
        <v>274.89999999999998</v>
      </c>
      <c r="CC6" s="33">
        <f t="shared" si="9"/>
        <v>241.75</v>
      </c>
      <c r="CD6" s="33">
        <f t="shared" si="9"/>
        <v>318.08999999999997</v>
      </c>
      <c r="CE6" s="33">
        <f t="shared" si="9"/>
        <v>320.23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46.23</v>
      </c>
      <c r="CM6" s="33">
        <f t="shared" ref="CM6:CU6" si="10">IF(CM7="",NA(),CM7)</f>
        <v>47.62</v>
      </c>
      <c r="CN6" s="33">
        <f t="shared" si="10"/>
        <v>49.15</v>
      </c>
      <c r="CO6" s="33">
        <f t="shared" si="10"/>
        <v>48.5</v>
      </c>
      <c r="CP6" s="33">
        <f t="shared" si="10"/>
        <v>49.64</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42129</v>
      </c>
      <c r="D7" s="35">
        <v>47</v>
      </c>
      <c r="E7" s="35">
        <v>18</v>
      </c>
      <c r="F7" s="35">
        <v>0</v>
      </c>
      <c r="G7" s="35">
        <v>0</v>
      </c>
      <c r="H7" s="35" t="s">
        <v>96</v>
      </c>
      <c r="I7" s="35" t="s">
        <v>97</v>
      </c>
      <c r="J7" s="35" t="s">
        <v>98</v>
      </c>
      <c r="K7" s="35" t="s">
        <v>99</v>
      </c>
      <c r="L7" s="35" t="s">
        <v>100</v>
      </c>
      <c r="M7" s="36" t="s">
        <v>101</v>
      </c>
      <c r="N7" s="36" t="s">
        <v>102</v>
      </c>
      <c r="O7" s="36">
        <v>6.45</v>
      </c>
      <c r="P7" s="36">
        <v>100</v>
      </c>
      <c r="Q7" s="36">
        <v>3083</v>
      </c>
      <c r="R7" s="36">
        <v>82816</v>
      </c>
      <c r="S7" s="36">
        <v>536.12</v>
      </c>
      <c r="T7" s="36">
        <v>154.47</v>
      </c>
      <c r="U7" s="36">
        <v>5318</v>
      </c>
      <c r="V7" s="36">
        <v>1.39</v>
      </c>
      <c r="W7" s="36">
        <v>3825.9</v>
      </c>
      <c r="X7" s="36">
        <v>101.04</v>
      </c>
      <c r="Y7" s="36">
        <v>101.21</v>
      </c>
      <c r="Z7" s="36">
        <v>108.02</v>
      </c>
      <c r="AA7" s="36">
        <v>94.45</v>
      </c>
      <c r="AB7" s="36">
        <v>93.56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162.56</v>
      </c>
      <c r="BF7" s="36">
        <v>806.05</v>
      </c>
      <c r="BG7" s="36">
        <v>1003.21</v>
      </c>
      <c r="BH7" s="36">
        <v>416.91</v>
      </c>
      <c r="BI7" s="36">
        <v>411.81</v>
      </c>
      <c r="BJ7" s="36">
        <v>421.01</v>
      </c>
      <c r="BK7" s="36">
        <v>430.64</v>
      </c>
      <c r="BL7" s="36">
        <v>446.63</v>
      </c>
      <c r="BM7" s="36">
        <v>416.91</v>
      </c>
      <c r="BN7" s="36">
        <v>392.19</v>
      </c>
      <c r="BO7" s="36">
        <v>345.93</v>
      </c>
      <c r="BP7" s="36">
        <v>41.4</v>
      </c>
      <c r="BQ7" s="36">
        <v>56.55</v>
      </c>
      <c r="BR7" s="36">
        <v>64.55</v>
      </c>
      <c r="BS7" s="36">
        <v>50.41</v>
      </c>
      <c r="BT7" s="36">
        <v>50.18</v>
      </c>
      <c r="BU7" s="36">
        <v>58.98</v>
      </c>
      <c r="BV7" s="36">
        <v>58.78</v>
      </c>
      <c r="BW7" s="36">
        <v>58.53</v>
      </c>
      <c r="BX7" s="36">
        <v>57.93</v>
      </c>
      <c r="BY7" s="36">
        <v>57.03</v>
      </c>
      <c r="BZ7" s="36">
        <v>59.44</v>
      </c>
      <c r="CA7" s="36">
        <v>370.04</v>
      </c>
      <c r="CB7" s="36">
        <v>274.89999999999998</v>
      </c>
      <c r="CC7" s="36">
        <v>241.75</v>
      </c>
      <c r="CD7" s="36">
        <v>318.08999999999997</v>
      </c>
      <c r="CE7" s="36">
        <v>320.23</v>
      </c>
      <c r="CF7" s="36">
        <v>253.84</v>
      </c>
      <c r="CG7" s="36">
        <v>257.02999999999997</v>
      </c>
      <c r="CH7" s="36">
        <v>266.57</v>
      </c>
      <c r="CI7" s="36">
        <v>276.93</v>
      </c>
      <c r="CJ7" s="36">
        <v>283.73</v>
      </c>
      <c r="CK7" s="36">
        <v>272.79000000000002</v>
      </c>
      <c r="CL7" s="36">
        <v>46.23</v>
      </c>
      <c r="CM7" s="36">
        <v>47.62</v>
      </c>
      <c r="CN7" s="36">
        <v>49.15</v>
      </c>
      <c r="CO7" s="36">
        <v>48.5</v>
      </c>
      <c r="CP7" s="36">
        <v>49.64</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2017-02-08T03:21:35Z</dcterms:created>
  <dcterms:modified xsi:type="dcterms:W3CDTF">2017-02-13T04:20:41Z</dcterms:modified>
  <cp:category/>
</cp:coreProperties>
</file>