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Tw2-sv02\登米市水道事業所総合情報\01　水道管理課\00002 経営管理係\作成フォルダ\R3\R2公営企業経営比較分析表\R4.1.11_R2決算経営比較分析表\01回答\下水道\"/>
    </mc:Choice>
  </mc:AlternateContent>
  <xr:revisionPtr revIDLastSave="0" documentId="13_ncr:1_{F5ADDE1A-7FDD-4F1A-9F5E-1D83B672AFE5}" xr6:coauthVersionLast="47" xr6:coauthVersionMax="47" xr10:uidLastSave="{00000000-0000-0000-0000-000000000000}"/>
  <workbookProtection workbookAlgorithmName="SHA-512" workbookHashValue="jPbXciGawKPXmiL8s3bmgbH1imV/DRfXp0onWx9sPCvflrWSe4SlFAuGAWaKrvxVQH2+udOqQhL1GJubvODmnA==" workbookSaltValue="Ur13XUz53g9hhO15cVGUj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AT8" i="4" s="1"/>
  <c r="S6" i="5"/>
  <c r="AL8" i="4" s="1"/>
  <c r="R6" i="5"/>
  <c r="AD10" i="4" s="1"/>
  <c r="Q6" i="5"/>
  <c r="P6" i="5"/>
  <c r="O6" i="5"/>
  <c r="I10" i="4" s="1"/>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L10" i="4"/>
  <c r="W10" i="4"/>
  <c r="P10" i="4"/>
  <c r="B8" i="4"/>
  <c r="B6" i="4"/>
</calcChain>
</file>

<file path=xl/sharedStrings.xml><?xml version="1.0" encoding="utf-8"?>
<sst xmlns="http://schemas.openxmlformats.org/spreadsheetml/2006/main" count="325" uniqueCount="119">
  <si>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</si>
  <si>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</si>
  <si>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</si>
  <si>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</si>
  <si>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</si>
  <si>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</si>
  <si>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</si>
  <si>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</si>
  <si>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</si>
  <si>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</si>
  <si>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</si>
  <si>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</si>
  <si>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</si>
  <si>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</si>
  <si>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</si>
  <si>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</si>
  <si>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</si>
  <si>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</si>
  <si>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</si>
  <si>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</si>
  <si>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</si>
  <si>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</si>
  <si>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</si>
  <si>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</si>
  <si>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</si>
  <si>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</si>
  <si>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</si>
  <si>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</si>
  <si>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</si>
  <si>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</si>
  <si>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</si>
  <si>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</si>
  <si>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</si>
  <si>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</si>
  <si>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</si>
  <si>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</si>
  <si>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</si>
  <si>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</si>
  <si>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</si>
  <si>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</si>
  <si>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</si>
  <si>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</si>
  <si>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</si>
  <si>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</si>
  <si>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</si>
  <si>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</si>
  <si>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</si>
  <si>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</si>
  <si>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</si>
  <si>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</si>
  <si>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</si>
  <si>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</si>
  <si>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</si>
  <si>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</si>
  <si>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</si>
  <si>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</si>
  <si>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</si>
  <si>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</si>
  <si>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</si>
  <si>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</si>
  <si>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</si>
  <si>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</si>
  <si>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</si>
  <si>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</si>
  <si>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</si>
  <si>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</si>
  <si>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</si>
  <si>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</si>
  <si>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</si>
  <si>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</si>
  <si>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</si>
  <si>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</si>
  <si>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</si>
  <si>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</si>
  <si>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</si>
  <si>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</si>
  <si>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</si>
  <si>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</si>
  <si>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</si>
  <si>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</si>
  <si>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</si>
  <si>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</si>
  <si>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</si>
  <si>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</si>
  <si>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</si>
  <si>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</si>
  <si>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</si>
  <si>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</si>
  <si>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</si>
  <si>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</si>
  <si>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</si>
  <si>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</si>
  <si>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</si>
  <si>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</si>
  <si>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</si>
  <si>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</si>
  <si>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</si>
  <si>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</si>
  <si>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</si>
  <si>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</si>
  <si>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</si>
  <si>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</si>
  <si>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</si>
  <si>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</si>
  <si>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</si>
  <si>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</si>
  <si>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</si>
  <si>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</si>
  <si>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</si>
  <si>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</si>
  <si>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</si>
  <si>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</si>
  <si>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</si>
  <si>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</si>
  <si>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</si>
  <si>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</si>
  <si>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令和２年度より地方公営企業法を適用したため、当年度のみの数値となっている。
「①経常収支比率」は、100％を超え単年度黒字となった。
「②累積欠損比率」は発生していない。
「③流動比率」は、平均値を上回っている。今後も流動資産の確保に努めていく。
「④企業債残高対事業規模比率」は、企業債残高が高く平均値を大きく上回っている。建設投資において、自己資金が少ないため借入金に依存してきたことによるものである。
「⑥汚水処理原価」は類似団体よりも高く、使用料単価も低いことから、「⑤経費回収率」は平均値を下回っており、汚水処理原価を使用料で賄えていない。汚水処理費の削減と使用料改定を行い、回収率の改善を図っていく。
「⑦施設利用率」は、平均値を下回っている。浄化数の基数は年々増加しているが、１基あたりの処理水量は増加していない状況にある。
「⑧水洗化率」は、本市では、排水設備工事申請と浄化槽設置申請を同時に提出することにより浄化槽設置工事を実施しているため、水洗化率は100％となっている。</t>
    <rPh sb="96" eb="98">
      <t>ヘイキン</t>
    </rPh>
    <rPh sb="98" eb="99">
      <t>アタイ</t>
    </rPh>
    <rPh sb="100" eb="102">
      <t>ウワマワ</t>
    </rPh>
    <rPh sb="107" eb="109">
      <t>コンゴ</t>
    </rPh>
    <rPh sb="222" eb="223">
      <t>タカ</t>
    </rPh>
    <rPh sb="247" eb="250">
      <t>ヘイキンチ</t>
    </rPh>
    <rPh sb="251" eb="253">
      <t>シタマワ</t>
    </rPh>
    <rPh sb="322" eb="324">
      <t>シタマワ</t>
    </rPh>
    <rPh sb="329" eb="331">
      <t>ジョウカ</t>
    </rPh>
    <rPh sb="331" eb="332">
      <t>スウ</t>
    </rPh>
    <rPh sb="333" eb="335">
      <t>キスウ</t>
    </rPh>
    <rPh sb="336" eb="338">
      <t>ネンネン</t>
    </rPh>
    <rPh sb="338" eb="340">
      <t>ゾウカ</t>
    </rPh>
    <rPh sb="347" eb="348">
      <t>キ</t>
    </rPh>
    <rPh sb="352" eb="354">
      <t>ショリ</t>
    </rPh>
    <rPh sb="354" eb="356">
      <t>スイリョウ</t>
    </rPh>
    <rPh sb="357" eb="359">
      <t>ゾウカ</t>
    </rPh>
    <rPh sb="364" eb="366">
      <t>ジョウキョウ</t>
    </rPh>
    <phoneticPr fontId="4"/>
  </si>
  <si>
    <t>「①有形固定資産減価償却率」は、地方公営企業法適用前の減価償却累計額を控除した額を開始時点の資産として計上しているため、減価償却累計額が小さく、平均値を大きく下回った。</t>
    <phoneticPr fontId="4"/>
  </si>
  <si>
    <t>　今年度から地方公営企業法を適用し初めての決算となった。本市の特定地域生活排水処理施設整備は、平成14年度に着手し、令和２年度では80基を整備している。浄化槽施設は設置コストが低いものの、維持管理コストがかかり「汚水処理原価」が高く、「使用料単価」は低いため、汚水処理費を使用料で賄えていない状況にある。適正な料金となるよう使用料の見直しを行うとともに、汚水処理費の削減を図っていく。
　今後は、人口減少に伴う使用料の減少等が予測されるが、維持管理費用など的確な経営分析を行い、持続可能な経営に努める必要がある。</t>
    <rPh sb="41" eb="43">
      <t>シセツ</t>
    </rPh>
    <rPh sb="94" eb="96">
      <t>イジ</t>
    </rPh>
    <rPh sb="220" eb="222">
      <t>イジ</t>
    </rPh>
    <rPh sb="222" eb="224">
      <t>カンリ</t>
    </rPh>
    <rPh sb="224" eb="226">
      <t>ヒヨウ</t>
    </rPh>
    <rPh sb="228" eb="230">
      <t>テキカク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</si>
</sst>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21-4346-9497-183D3892638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821-4346-9497-183D3892638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51.45</c:v>
                </c:pt>
              </c:numCache>
            </c:numRef>
          </c:val>
          <c:extLst>
            <c:ext xmlns:c16="http://schemas.microsoft.com/office/drawing/2014/chart" uri="{C3380CC4-5D6E-409C-BE32-E72D297353CC}">
              <c16:uniqueId val="{00000000-175B-4582-B204-972A279FAA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c:ext xmlns:c16="http://schemas.microsoft.com/office/drawing/2014/chart" uri="{C3380CC4-5D6E-409C-BE32-E72D297353CC}">
              <c16:uniqueId val="{00000001-175B-4582-B204-972A279FAA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8510-4692-9CC2-E6CF74BC421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8510-4692-9CC2-E6CF74BC421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104.2</c:v>
                </c:pt>
              </c:numCache>
            </c:numRef>
          </c:val>
          <c:extLst>
            <c:ext xmlns:c16="http://schemas.microsoft.com/office/drawing/2014/chart" uri="{C3380CC4-5D6E-409C-BE32-E72D297353CC}">
              <c16:uniqueId val="{00000000-E515-4BC4-97AC-25CB0A32F1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c:ext xmlns:c16="http://schemas.microsoft.com/office/drawing/2014/chart" uri="{C3380CC4-5D6E-409C-BE32-E72D297353CC}">
              <c16:uniqueId val="{00000001-E515-4BC4-97AC-25CB0A32F1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4.3</c:v>
                </c:pt>
              </c:numCache>
            </c:numRef>
          </c:val>
          <c:extLst>
            <c:ext xmlns:c16="http://schemas.microsoft.com/office/drawing/2014/chart" uri="{C3380CC4-5D6E-409C-BE32-E72D297353CC}">
              <c16:uniqueId val="{00000000-6535-406E-B5A8-8E0B7AB816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c:ext xmlns:c16="http://schemas.microsoft.com/office/drawing/2014/chart" uri="{C3380CC4-5D6E-409C-BE32-E72D297353CC}">
              <c16:uniqueId val="{00000001-6535-406E-B5A8-8E0B7AB816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C5-430F-81E3-B44008D705F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5C5-430F-81E3-B44008D705F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96D-41FC-8F72-B34B087116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c:ext xmlns:c16="http://schemas.microsoft.com/office/drawing/2014/chart" uri="{C3380CC4-5D6E-409C-BE32-E72D297353CC}">
              <c16:uniqueId val="{00000001-696D-41FC-8F72-B34B087116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119.47</c:v>
                </c:pt>
              </c:numCache>
            </c:numRef>
          </c:val>
          <c:extLst>
            <c:ext xmlns:c16="http://schemas.microsoft.com/office/drawing/2014/chart" uri="{C3380CC4-5D6E-409C-BE32-E72D297353CC}">
              <c16:uniqueId val="{00000000-B9F2-4827-B8A7-BA73E9F587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c:ext xmlns:c16="http://schemas.microsoft.com/office/drawing/2014/chart" uri="{C3380CC4-5D6E-409C-BE32-E72D297353CC}">
              <c16:uniqueId val="{00000001-B9F2-4827-B8A7-BA73E9F587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1327.87</c:v>
                </c:pt>
              </c:numCache>
            </c:numRef>
          </c:val>
          <c:extLst>
            <c:ext xmlns:c16="http://schemas.microsoft.com/office/drawing/2014/chart" uri="{C3380CC4-5D6E-409C-BE32-E72D297353CC}">
              <c16:uniqueId val="{00000000-C5EB-4DFA-879B-5FF69360DE6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c:ext xmlns:c16="http://schemas.microsoft.com/office/drawing/2014/chart" uri="{C3380CC4-5D6E-409C-BE32-E72D297353CC}">
              <c16:uniqueId val="{00000001-C5EB-4DFA-879B-5FF69360DE6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47.72</c:v>
                </c:pt>
              </c:numCache>
            </c:numRef>
          </c:val>
          <c:extLst>
            <c:ext xmlns:c16="http://schemas.microsoft.com/office/drawing/2014/chart" uri="{C3380CC4-5D6E-409C-BE32-E72D297353CC}">
              <c16:uniqueId val="{00000000-9C80-4B7E-8BE2-7503B2030D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9C80-4B7E-8BE2-7503B2030D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314.23</c:v>
                </c:pt>
              </c:numCache>
            </c:numRef>
          </c:val>
          <c:extLst>
            <c:ext xmlns:c16="http://schemas.microsoft.com/office/drawing/2014/chart" uri="{C3380CC4-5D6E-409C-BE32-E72D297353CC}">
              <c16:uniqueId val="{00000000-4402-4EFC-9F42-610A4D2DD41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c:ext xmlns:c16="http://schemas.microsoft.com/office/drawing/2014/chart" uri="{C3380CC4-5D6E-409C-BE32-E72D297353CC}">
              <c16:uniqueId val="{00000001-4402-4EFC-9F42-610A4D2DD41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登米市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77392</v>
      </c>
      <c r="AM8" s="51"/>
      <c r="AN8" s="51"/>
      <c r="AO8" s="51"/>
      <c r="AP8" s="51"/>
      <c r="AQ8" s="51"/>
      <c r="AR8" s="51"/>
      <c r="AS8" s="51"/>
      <c r="AT8" s="46">
        <f>データ!T6</f>
        <v>536.12</v>
      </c>
      <c r="AU8" s="46"/>
      <c r="AV8" s="46"/>
      <c r="AW8" s="46"/>
      <c r="AX8" s="46"/>
      <c r="AY8" s="46"/>
      <c r="AZ8" s="46"/>
      <c r="BA8" s="46"/>
      <c r="BB8" s="46">
        <f>データ!U6</f>
        <v>144.36000000000001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36.17</v>
      </c>
      <c r="J10" s="46"/>
      <c r="K10" s="46"/>
      <c r="L10" s="46"/>
      <c r="M10" s="46"/>
      <c r="N10" s="46"/>
      <c r="O10" s="46"/>
      <c r="P10" s="46">
        <f>データ!P6</f>
        <v>8.52</v>
      </c>
      <c r="Q10" s="46"/>
      <c r="R10" s="46"/>
      <c r="S10" s="46"/>
      <c r="T10" s="46"/>
      <c r="U10" s="46"/>
      <c r="V10" s="46"/>
      <c r="W10" s="46">
        <f>データ!Q6</f>
        <v>100</v>
      </c>
      <c r="X10" s="46"/>
      <c r="Y10" s="46"/>
      <c r="Z10" s="46"/>
      <c r="AA10" s="46"/>
      <c r="AB10" s="46"/>
      <c r="AC10" s="46"/>
      <c r="AD10" s="51">
        <f>データ!R6</f>
        <v>3141</v>
      </c>
      <c r="AE10" s="51"/>
      <c r="AF10" s="51"/>
      <c r="AG10" s="51"/>
      <c r="AH10" s="51"/>
      <c r="AI10" s="51"/>
      <c r="AJ10" s="51"/>
      <c r="AK10" s="2"/>
      <c r="AL10" s="51">
        <f>データ!V6</f>
        <v>6552</v>
      </c>
      <c r="AM10" s="51"/>
      <c r="AN10" s="51"/>
      <c r="AO10" s="51"/>
      <c r="AP10" s="51"/>
      <c r="AQ10" s="51"/>
      <c r="AR10" s="51"/>
      <c r="AS10" s="51"/>
      <c r="AT10" s="46">
        <f>データ!W6</f>
        <v>1.79</v>
      </c>
      <c r="AU10" s="46"/>
      <c r="AV10" s="46"/>
      <c r="AW10" s="46"/>
      <c r="AX10" s="46"/>
      <c r="AY10" s="46"/>
      <c r="AZ10" s="46"/>
      <c r="BA10" s="46"/>
      <c r="BB10" s="46">
        <f>データ!X6</f>
        <v>3660.34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otcbdLskorgvh6LV6teeJvO70iA7CMZH8DbvEI1xpnxOXmZw3vYwPubWCOoJne85B7chlBp2nNO8Ihg8R7h+Hg==" saltValue="raWr9opmhZKCmCK6MfnjC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42129</v>
      </c>
      <c r="D6" s="33">
        <f t="shared" si="3"/>
        <v>46</v>
      </c>
      <c r="E6" s="33">
        <f t="shared" si="3"/>
        <v>18</v>
      </c>
      <c r="F6" s="33">
        <f t="shared" si="3"/>
        <v>0</v>
      </c>
      <c r="G6" s="33">
        <f t="shared" si="3"/>
        <v>0</v>
      </c>
      <c r="H6" s="33" t="str">
        <f t="shared" si="3"/>
        <v>宮城県　登米市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36.17</v>
      </c>
      <c r="P6" s="34">
        <f t="shared" si="3"/>
        <v>8.52</v>
      </c>
      <c r="Q6" s="34">
        <f t="shared" si="3"/>
        <v>100</v>
      </c>
      <c r="R6" s="34">
        <f t="shared" si="3"/>
        <v>3141</v>
      </c>
      <c r="S6" s="34">
        <f t="shared" si="3"/>
        <v>77392</v>
      </c>
      <c r="T6" s="34">
        <f t="shared" si="3"/>
        <v>536.12</v>
      </c>
      <c r="U6" s="34">
        <f t="shared" si="3"/>
        <v>144.36000000000001</v>
      </c>
      <c r="V6" s="34">
        <f t="shared" si="3"/>
        <v>6552</v>
      </c>
      <c r="W6" s="34">
        <f t="shared" si="3"/>
        <v>1.79</v>
      </c>
      <c r="X6" s="34">
        <f t="shared" si="3"/>
        <v>3660.34</v>
      </c>
      <c r="Y6" s="35" t="str">
        <f>IF(Y7="",NA(),Y7)</f>
        <v>-</v>
      </c>
      <c r="Z6" s="35" t="str">
        <f t="shared" ref="Z6:AH6" si="4">IF(Z7="",NA(),Z7)</f>
        <v>-</v>
      </c>
      <c r="AA6" s="35" t="str">
        <f t="shared" si="4"/>
        <v>-</v>
      </c>
      <c r="AB6" s="35" t="str">
        <f t="shared" si="4"/>
        <v>-</v>
      </c>
      <c r="AC6" s="35">
        <f t="shared" si="4"/>
        <v>104.2</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119.47</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5">
        <f t="shared" si="7"/>
        <v>1327.87</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47.72</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314.23</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f t="shared" si="10"/>
        <v>51.45</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4.3</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42129</v>
      </c>
      <c r="D7" s="37">
        <v>46</v>
      </c>
      <c r="E7" s="37">
        <v>18</v>
      </c>
      <c r="F7" s="37">
        <v>0</v>
      </c>
      <c r="G7" s="37">
        <v>0</v>
      </c>
      <c r="H7" s="37" t="s">
        <v>96</v>
      </c>
      <c r="I7" s="37" t="s">
        <v>97</v>
      </c>
      <c r="J7" s="37" t="s">
        <v>98</v>
      </c>
      <c r="K7" s="37" t="s">
        <v>99</v>
      </c>
      <c r="L7" s="37" t="s">
        <v>100</v>
      </c>
      <c r="M7" s="37" t="s">
        <v>101</v>
      </c>
      <c r="N7" s="38" t="s">
        <v>102</v>
      </c>
      <c r="O7" s="38">
        <v>36.17</v>
      </c>
      <c r="P7" s="38">
        <v>8.52</v>
      </c>
      <c r="Q7" s="38">
        <v>100</v>
      </c>
      <c r="R7" s="38">
        <v>3141</v>
      </c>
      <c r="S7" s="38">
        <v>77392</v>
      </c>
      <c r="T7" s="38">
        <v>536.12</v>
      </c>
      <c r="U7" s="38">
        <v>144.36000000000001</v>
      </c>
      <c r="V7" s="38">
        <v>6552</v>
      </c>
      <c r="W7" s="38">
        <v>1.79</v>
      </c>
      <c r="X7" s="38">
        <v>3660.34</v>
      </c>
      <c r="Y7" s="38" t="s">
        <v>102</v>
      </c>
      <c r="Z7" s="38" t="s">
        <v>102</v>
      </c>
      <c r="AA7" s="38" t="s">
        <v>102</v>
      </c>
      <c r="AB7" s="38" t="s">
        <v>102</v>
      </c>
      <c r="AC7" s="38">
        <v>104.2</v>
      </c>
      <c r="AD7" s="38" t="s">
        <v>102</v>
      </c>
      <c r="AE7" s="38" t="s">
        <v>102</v>
      </c>
      <c r="AF7" s="38" t="s">
        <v>102</v>
      </c>
      <c r="AG7" s="38" t="s">
        <v>102</v>
      </c>
      <c r="AH7" s="38">
        <v>99.03</v>
      </c>
      <c r="AI7" s="38">
        <v>98.17</v>
      </c>
      <c r="AJ7" s="38" t="s">
        <v>102</v>
      </c>
      <c r="AK7" s="38" t="s">
        <v>102</v>
      </c>
      <c r="AL7" s="38" t="s">
        <v>102</v>
      </c>
      <c r="AM7" s="38" t="s">
        <v>102</v>
      </c>
      <c r="AN7" s="38">
        <v>0</v>
      </c>
      <c r="AO7" s="38" t="s">
        <v>102</v>
      </c>
      <c r="AP7" s="38" t="s">
        <v>102</v>
      </c>
      <c r="AQ7" s="38" t="s">
        <v>102</v>
      </c>
      <c r="AR7" s="38" t="s">
        <v>102</v>
      </c>
      <c r="AS7" s="38">
        <v>74.239999999999995</v>
      </c>
      <c r="AT7" s="38">
        <v>92.2</v>
      </c>
      <c r="AU7" s="38" t="s">
        <v>102</v>
      </c>
      <c r="AV7" s="38" t="s">
        <v>102</v>
      </c>
      <c r="AW7" s="38" t="s">
        <v>102</v>
      </c>
      <c r="AX7" s="38" t="s">
        <v>102</v>
      </c>
      <c r="AY7" s="38">
        <v>119.47</v>
      </c>
      <c r="AZ7" s="38" t="s">
        <v>102</v>
      </c>
      <c r="BA7" s="38" t="s">
        <v>102</v>
      </c>
      <c r="BB7" s="38" t="s">
        <v>102</v>
      </c>
      <c r="BC7" s="38" t="s">
        <v>102</v>
      </c>
      <c r="BD7" s="38">
        <v>100.47</v>
      </c>
      <c r="BE7" s="38">
        <v>106.38</v>
      </c>
      <c r="BF7" s="38" t="s">
        <v>102</v>
      </c>
      <c r="BG7" s="38" t="s">
        <v>102</v>
      </c>
      <c r="BH7" s="38" t="s">
        <v>102</v>
      </c>
      <c r="BI7" s="38" t="s">
        <v>102</v>
      </c>
      <c r="BJ7" s="38">
        <v>1327.87</v>
      </c>
      <c r="BK7" s="38" t="s">
        <v>102</v>
      </c>
      <c r="BL7" s="38" t="s">
        <v>102</v>
      </c>
      <c r="BM7" s="38" t="s">
        <v>102</v>
      </c>
      <c r="BN7" s="38" t="s">
        <v>102</v>
      </c>
      <c r="BO7" s="38">
        <v>294.27</v>
      </c>
      <c r="BP7" s="38">
        <v>314.13</v>
      </c>
      <c r="BQ7" s="38" t="s">
        <v>102</v>
      </c>
      <c r="BR7" s="38" t="s">
        <v>102</v>
      </c>
      <c r="BS7" s="38" t="s">
        <v>102</v>
      </c>
      <c r="BT7" s="38" t="s">
        <v>102</v>
      </c>
      <c r="BU7" s="38">
        <v>47.72</v>
      </c>
      <c r="BV7" s="38" t="s">
        <v>102</v>
      </c>
      <c r="BW7" s="38" t="s">
        <v>102</v>
      </c>
      <c r="BX7" s="38" t="s">
        <v>102</v>
      </c>
      <c r="BY7" s="38" t="s">
        <v>102</v>
      </c>
      <c r="BZ7" s="38">
        <v>60.59</v>
      </c>
      <c r="CA7" s="38">
        <v>58.42</v>
      </c>
      <c r="CB7" s="38" t="s">
        <v>102</v>
      </c>
      <c r="CC7" s="38" t="s">
        <v>102</v>
      </c>
      <c r="CD7" s="38" t="s">
        <v>102</v>
      </c>
      <c r="CE7" s="38" t="s">
        <v>102</v>
      </c>
      <c r="CF7" s="38">
        <v>314.23</v>
      </c>
      <c r="CG7" s="38" t="s">
        <v>102</v>
      </c>
      <c r="CH7" s="38" t="s">
        <v>102</v>
      </c>
      <c r="CI7" s="38" t="s">
        <v>102</v>
      </c>
      <c r="CJ7" s="38" t="s">
        <v>102</v>
      </c>
      <c r="CK7" s="38">
        <v>280.23</v>
      </c>
      <c r="CL7" s="38">
        <v>282.27999999999997</v>
      </c>
      <c r="CM7" s="38" t="s">
        <v>102</v>
      </c>
      <c r="CN7" s="38" t="s">
        <v>102</v>
      </c>
      <c r="CO7" s="38" t="s">
        <v>102</v>
      </c>
      <c r="CP7" s="38" t="s">
        <v>102</v>
      </c>
      <c r="CQ7" s="38">
        <v>51.45</v>
      </c>
      <c r="CR7" s="38" t="s">
        <v>102</v>
      </c>
      <c r="CS7" s="38" t="s">
        <v>102</v>
      </c>
      <c r="CT7" s="38" t="s">
        <v>102</v>
      </c>
      <c r="CU7" s="38" t="s">
        <v>102</v>
      </c>
      <c r="CV7" s="38">
        <v>58.19</v>
      </c>
      <c r="CW7" s="38">
        <v>57.83</v>
      </c>
      <c r="CX7" s="38" t="s">
        <v>102</v>
      </c>
      <c r="CY7" s="38" t="s">
        <v>102</v>
      </c>
      <c r="CZ7" s="38" t="s">
        <v>102</v>
      </c>
      <c r="DA7" s="38" t="s">
        <v>102</v>
      </c>
      <c r="DB7" s="38">
        <v>100</v>
      </c>
      <c r="DC7" s="38" t="s">
        <v>102</v>
      </c>
      <c r="DD7" s="38" t="s">
        <v>102</v>
      </c>
      <c r="DE7" s="38" t="s">
        <v>102</v>
      </c>
      <c r="DF7" s="38" t="s">
        <v>102</v>
      </c>
      <c r="DG7" s="38">
        <v>87.8</v>
      </c>
      <c r="DH7" s="38">
        <v>77.67</v>
      </c>
      <c r="DI7" s="38" t="s">
        <v>102</v>
      </c>
      <c r="DJ7" s="38" t="s">
        <v>102</v>
      </c>
      <c r="DK7" s="38" t="s">
        <v>102</v>
      </c>
      <c r="DL7" s="38" t="s">
        <v>102</v>
      </c>
      <c r="DM7" s="38">
        <v>4.3</v>
      </c>
      <c r="DN7" s="38" t="s">
        <v>102</v>
      </c>
      <c r="DO7" s="38" t="s">
        <v>102</v>
      </c>
      <c r="DP7" s="38" t="s">
        <v>102</v>
      </c>
      <c r="DQ7" s="38" t="s">
        <v>102</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2022-01-18T02:30:50Z</cp:lastPrinted>
  <dcterms:created xsi:type="dcterms:W3CDTF">2021-12-03T07:38:24Z</dcterms:created>
  <dcterms:modified xsi:type="dcterms:W3CDTF">2022-01-18T07:15:11Z</dcterms:modified>
  <cp:category/>
</cp:coreProperties>
</file>