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3\R2公営企業経営比較分析表\R4.1.11_R2決算経営比較分析表\01回答\下水道\R4.2.9回答\"/>
    </mc:Choice>
  </mc:AlternateContent>
  <xr:revisionPtr revIDLastSave="0" documentId="13_ncr:1_{9F7EB4C9-D9AD-4341-971F-CD8D19579B6C}" xr6:coauthVersionLast="47" xr6:coauthVersionMax="47" xr10:uidLastSave="{00000000-0000-0000-0000-000000000000}"/>
  <workbookProtection workbookAlgorithmName="SHA-512" workbookHashValue="Zo6f5/53aAEsON9fAUmBADcIJpNdF6eYgbjMXNFxzKKPlRr3pitmaJjevZ9fhwful+emUI+MO7Dzuvv2k8u3Ag==" workbookSaltValue="J90bAc6Up6HcGD8b941V8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BB10" i="4"/>
  <c r="AT10" i="4"/>
  <c r="W10" i="4"/>
  <c r="P10" i="4"/>
  <c r="B10" i="4"/>
  <c r="BB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<sst xmlns="http://schemas.openxmlformats.org/spreadsheetml/2006/main" count="319" uniqueCount="118">
  <si>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</si>
  <si>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</si>
  <si>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</si>
  <si>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</si>
  <si>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</si>
  <si>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</si>
  <si>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</si>
  <si>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</si>
  <si>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</si>
  <si>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</si>
  <si>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</si>
  <si>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</si>
  <si>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</si>
  <si>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</si>
  <si>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</si>
  <si>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</si>
  <si>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</si>
  <si>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</si>
  <si>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</si>
  <si>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</si>
  <si>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</si>
  <si>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</si>
  <si>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</si>
  <si>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</si>
  <si>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</si>
  <si>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</si>
  <si>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</si>
  <si>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</si>
  <si>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</si>
  <si>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</si>
  <si>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</si>
  <si>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</si>
  <si>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</si>
  <si>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</si>
  <si>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</si>
  <si>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</si>
  <si>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</si>
  <si>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</si>
  <si>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</si>
  <si>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</si>
  <si>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</si>
  <si>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</si>
  <si>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</si>
  <si>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</si>
  <si>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</si>
  <si>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</si>
  <si>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</si>
  <si>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</si>
  <si>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</si>
  <si>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</si>
  <si>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</si>
  <si>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</si>
  <si>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</si>
  <si>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</si>
  <si>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</si>
  <si>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</si>
  <si>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</si>
  <si>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</si>
  <si>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</si>
  <si>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</si>
  <si>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</si>
  <si>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</si>
  <si>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</si>
  <si>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</si>
  <si>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</si>
  <si>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</si>
  <si>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</si>
  <si>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</si>
  <si>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</si>
  <si>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</si>
  <si>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</si>
  <si>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</si>
  <si>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</si>
  <si>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</si>
  <si>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</si>
  <si>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</si>
  <si>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</si>
  <si>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</si>
  <si>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</si>
  <si>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</si>
  <si>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</si>
  <si>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</si>
  <si>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</si>
  <si>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</si>
  <si>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</si>
  <si>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</si>
  <si>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</si>
  <si>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</si>
  <si>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</si>
  <si>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</si>
  <si>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</si>
  <si>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</si>
  <si>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</si>
  <si>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</si>
  <si>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</si>
  <si>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</si>
  <si>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</si>
  <si>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</si>
  <si>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</si>
  <si>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</si>
  <si>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</si>
  <si>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</si>
  <si>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</si>
  <si>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</si>
  <si>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</si>
  <si>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</si>
  <si>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</si>
  <si>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</si>
  <si>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</si>
  <si>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</si>
  <si>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</si>
  <si>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</si>
  <si>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</si>
  <si>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</si>
  <si>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</si>
  <si>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令和２年度より地方公営企業法を適用したため、当年度のみの数値となっている。
「①経常収支比率」は、100％を超え単年度黒字となった。
「②累積欠損比率」は発生していない。
「③流動比率」は、建設改良費に充てた企業債償還金の割合が非常に高く、平均値を大きく下回っている。企業債償還金は減少傾向にあり、流動資産の確保に努めていく。
「④企業債残高対事業規模比率」は、企業債残高が高く平均値を大きく上回っている。建設投資において、自己資金が少ないため借入金に依存してきたことによるものである。
「⑥汚水処理原価」は類似団体よりも低いものの使用料単価も低いことから、「⑤経費回収率」は100％に達しておらず、汚水処理原価を使用料で賄えていない。汚水処理費の削減と使用料改定を行い、回収率の改善を図っていく。
「⑦施設利用率」は、平均値を上回っている。
「⑧水洗化率」は平均値を下回っている。令和５年度まで整備が続くことから、水洗化率の向上を図っていく。</t>
    <rPh sb="78" eb="80">
      <t>ハッセイ</t>
    </rPh>
    <rPh sb="361" eb="364">
      <t>ヘイキンチ</t>
    </rPh>
    <rPh sb="365" eb="367">
      <t>ウワマワ</t>
    </rPh>
    <phoneticPr fontId="4"/>
  </si>
  <si>
    <t>　今年度から地方公営企業法を適用し初めての決算となったが、類似団体と比較すると、本市は「汚水処理原価」は低いものの、「使用料単価」も低いため、汚水処理費を使用料で賄えていない状況にある。適正な料金となるよう使用料の見直しを行うとともに、汚水処理費の削減を図っていく。
 また、水洗化率の向上については、水洗化の融資あっせん制度や排水設備工事補助金制度を継続し、市民の負担軽減を図りながら水洗化率の向上に努める。
　今後は、施設更新費用の増加や人口減少に伴う使用料の減少等が予測されるが、的確な経営分析を行い、持続可能な経営に努める必要がある。</t>
    <phoneticPr fontId="4"/>
  </si>
  <si>
    <t>「①有形固定資産減価償却率」は、地方公営企業法適用前の減価償却累計額を控除した額を開始時点の資産として計上しているため、減価償却累計額が小さく、平均値を大きく下回った。
「②管渠老朽化率」「③管渠改善率」は、平成２年度から整備に着手しており、法定耐用年数を超えている管渠がない状況である。ストックマネジメントを策定し、老朽化対策に取り組んでいる。</t>
    <rPh sb="104" eb="106">
      <t>ヘイセイ</t>
    </rPh>
    <rPh sb="107" eb="109">
      <t>ネンド</t>
    </rPh>
    <rPh sb="111" eb="113">
      <t>セイビ</t>
    </rPh>
    <rPh sb="114" eb="116">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</si>
</sst>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94-43ED-88A1-7FBAEA3771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2494-43ED-88A1-7FBAEA3771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67.23</c:v>
                </c:pt>
              </c:numCache>
            </c:numRef>
          </c:val>
          <c:extLst>
            <c:ext xmlns:c16="http://schemas.microsoft.com/office/drawing/2014/chart" uri="{C3380CC4-5D6E-409C-BE32-E72D297353CC}">
              <c16:uniqueId val="{00000000-A831-49E7-A8B6-6DD16480CE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A831-49E7-A8B6-6DD16480CE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77.010000000000005</c:v>
                </c:pt>
              </c:numCache>
            </c:numRef>
          </c:val>
          <c:extLst>
            <c:ext xmlns:c16="http://schemas.microsoft.com/office/drawing/2014/chart" uri="{C3380CC4-5D6E-409C-BE32-E72D297353CC}">
              <c16:uniqueId val="{00000000-9F8B-4AD8-B5EE-8BD07C936C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9F8B-4AD8-B5EE-8BD07C936C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102.65</c:v>
                </c:pt>
              </c:numCache>
            </c:numRef>
          </c:val>
          <c:extLst>
            <c:ext xmlns:c16="http://schemas.microsoft.com/office/drawing/2014/chart" uri="{C3380CC4-5D6E-409C-BE32-E72D297353CC}">
              <c16:uniqueId val="{00000000-3AA6-4101-8784-7C5A744768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3AA6-4101-8784-7C5A744768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c:v>
                </c:pt>
              </c:numCache>
            </c:numRef>
          </c:val>
          <c:extLst>
            <c:ext xmlns:c16="http://schemas.microsoft.com/office/drawing/2014/chart" uri="{C3380CC4-5D6E-409C-BE32-E72D297353CC}">
              <c16:uniqueId val="{00000000-CE74-4934-8152-74CFAE3945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CE74-4934-8152-74CFAE3945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18-4929-9F43-460A5B0B41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8018-4929-9F43-460A5B0B41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63-4085-BA79-9487CBC2A8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E863-4085-BA79-9487CBC2A8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13.29</c:v>
                </c:pt>
              </c:numCache>
            </c:numRef>
          </c:val>
          <c:extLst>
            <c:ext xmlns:c16="http://schemas.microsoft.com/office/drawing/2014/chart" uri="{C3380CC4-5D6E-409C-BE32-E72D297353CC}">
              <c16:uniqueId val="{00000000-F8FC-47E0-975D-8C5CA13DD0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F8FC-47E0-975D-8C5CA13DD0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3670.86</c:v>
                </c:pt>
              </c:numCache>
            </c:numRef>
          </c:val>
          <c:extLst>
            <c:ext xmlns:c16="http://schemas.microsoft.com/office/drawing/2014/chart" uri="{C3380CC4-5D6E-409C-BE32-E72D297353CC}">
              <c16:uniqueId val="{00000000-BE1F-4524-87EB-7278980F52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BE1F-4524-87EB-7278980F52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87.85</c:v>
                </c:pt>
              </c:numCache>
            </c:numRef>
          </c:val>
          <c:extLst>
            <c:ext xmlns:c16="http://schemas.microsoft.com/office/drawing/2014/chart" uri="{C3380CC4-5D6E-409C-BE32-E72D297353CC}">
              <c16:uniqueId val="{00000000-AFC6-4650-AA6B-57B4545D81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AFC6-4650-AA6B-57B4545D81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180.2</c:v>
                </c:pt>
              </c:numCache>
            </c:numRef>
          </c:val>
          <c:extLst>
            <c:ext xmlns:c16="http://schemas.microsoft.com/office/drawing/2014/chart" uri="{C3380CC4-5D6E-409C-BE32-E72D297353CC}">
              <c16:uniqueId val="{00000000-C61F-4F45-9AAB-A3E070AE8A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C61F-4F45-9AAB-A3E070AE8A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登米市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77392</v>
      </c>
      <c r="AM8" s="51"/>
      <c r="AN8" s="51"/>
      <c r="AO8" s="51"/>
      <c r="AP8" s="51"/>
      <c r="AQ8" s="51"/>
      <c r="AR8" s="51"/>
      <c r="AS8" s="51"/>
      <c r="AT8" s="46">
        <f>データ!T6</f>
        <v>536.12</v>
      </c>
      <c r="AU8" s="46"/>
      <c r="AV8" s="46"/>
      <c r="AW8" s="46"/>
      <c r="AX8" s="46"/>
      <c r="AY8" s="46"/>
      <c r="AZ8" s="46"/>
      <c r="BA8" s="46"/>
      <c r="BB8" s="46">
        <f>データ!U6</f>
        <v>144.36000000000001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56.68</v>
      </c>
      <c r="J10" s="46"/>
      <c r="K10" s="46"/>
      <c r="L10" s="46"/>
      <c r="M10" s="46"/>
      <c r="N10" s="46"/>
      <c r="O10" s="46"/>
      <c r="P10" s="46">
        <f>データ!P6</f>
        <v>22.08</v>
      </c>
      <c r="Q10" s="46"/>
      <c r="R10" s="46"/>
      <c r="S10" s="46"/>
      <c r="T10" s="46"/>
      <c r="U10" s="46"/>
      <c r="V10" s="46"/>
      <c r="W10" s="46">
        <f>データ!Q6</f>
        <v>85.42</v>
      </c>
      <c r="X10" s="46"/>
      <c r="Y10" s="46"/>
      <c r="Z10" s="46"/>
      <c r="AA10" s="46"/>
      <c r="AB10" s="46"/>
      <c r="AC10" s="46"/>
      <c r="AD10" s="51">
        <f>データ!R6</f>
        <v>3141</v>
      </c>
      <c r="AE10" s="51"/>
      <c r="AF10" s="51"/>
      <c r="AG10" s="51"/>
      <c r="AH10" s="51"/>
      <c r="AI10" s="51"/>
      <c r="AJ10" s="51"/>
      <c r="AK10" s="2"/>
      <c r="AL10" s="51">
        <f>データ!V6</f>
        <v>16979</v>
      </c>
      <c r="AM10" s="51"/>
      <c r="AN10" s="51"/>
      <c r="AO10" s="51"/>
      <c r="AP10" s="51"/>
      <c r="AQ10" s="51"/>
      <c r="AR10" s="51"/>
      <c r="AS10" s="51"/>
      <c r="AT10" s="46">
        <f>データ!W6</f>
        <v>8.16</v>
      </c>
      <c r="AU10" s="46"/>
      <c r="AV10" s="46"/>
      <c r="AW10" s="46"/>
      <c r="AX10" s="46"/>
      <c r="AY10" s="46"/>
      <c r="AZ10" s="46"/>
      <c r="BA10" s="46"/>
      <c r="BB10" s="46">
        <f>データ!X6</f>
        <v>2080.7600000000002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OS2W6phWOIQBlBnhV0u2IilsmLVzo/m0mkU9I+e9WDtFHnTlIlQ74QAWGpk39UpBwDhTka3CkWlvUqdLFbIBrw==" saltValue="Nkgl3zTejKXFbMCtE29L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42129</v>
      </c>
      <c r="D6" s="33">
        <f t="shared" si="3"/>
        <v>46</v>
      </c>
      <c r="E6" s="33">
        <f t="shared" si="3"/>
        <v>17</v>
      </c>
      <c r="F6" s="33">
        <f t="shared" si="3"/>
        <v>4</v>
      </c>
      <c r="G6" s="33">
        <f t="shared" si="3"/>
        <v>0</v>
      </c>
      <c r="H6" s="33" t="str">
        <f t="shared" si="3"/>
        <v>宮城県　登米市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56.68</v>
      </c>
      <c r="P6" s="34">
        <f t="shared" si="3"/>
        <v>22.08</v>
      </c>
      <c r="Q6" s="34">
        <f t="shared" si="3"/>
        <v>85.42</v>
      </c>
      <c r="R6" s="34">
        <f t="shared" si="3"/>
        <v>3141</v>
      </c>
      <c r="S6" s="34">
        <f t="shared" si="3"/>
        <v>77392</v>
      </c>
      <c r="T6" s="34">
        <f t="shared" si="3"/>
        <v>536.12</v>
      </c>
      <c r="U6" s="34">
        <f t="shared" si="3"/>
        <v>144.36000000000001</v>
      </c>
      <c r="V6" s="34">
        <f t="shared" si="3"/>
        <v>16979</v>
      </c>
      <c r="W6" s="34">
        <f t="shared" si="3"/>
        <v>8.16</v>
      </c>
      <c r="X6" s="34">
        <f t="shared" si="3"/>
        <v>2080.7600000000002</v>
      </c>
      <c r="Y6" s="35" t="str">
        <f>IF(Y7="",NA(),Y7)</f>
        <v>-</v>
      </c>
      <c r="Z6" s="35" t="str">
        <f t="shared" ref="Z6:AH6" si="4">IF(Z7="",NA(),Z7)</f>
        <v>-</v>
      </c>
      <c r="AA6" s="35" t="str">
        <f t="shared" si="4"/>
        <v>-</v>
      </c>
      <c r="AB6" s="35" t="str">
        <f t="shared" si="4"/>
        <v>-</v>
      </c>
      <c r="AC6" s="35">
        <f t="shared" si="4"/>
        <v>102.65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13.29</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3670.86</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87.85</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180.2</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67.23</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77.010000000000005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3.5</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42129</v>
      </c>
      <c r="D7" s="37">
        <v>46</v>
      </c>
      <c r="E7" s="37">
        <v>17</v>
      </c>
      <c r="F7" s="37">
        <v>4</v>
      </c>
      <c r="G7" s="37">
        <v>0</v>
      </c>
      <c r="H7" s="37" t="s">
        <v>96</v>
      </c>
      <c r="I7" s="37" t="s">
        <v>97</v>
      </c>
      <c r="J7" s="37" t="s">
        <v>98</v>
      </c>
      <c r="K7" s="37" t="s">
        <v>99</v>
      </c>
      <c r="L7" s="37" t="s">
        <v>100</v>
      </c>
      <c r="M7" s="37" t="s">
        <v>101</v>
      </c>
      <c r="N7" s="38" t="s">
        <v>102</v>
      </c>
      <c r="O7" s="38">
        <v>56.68</v>
      </c>
      <c r="P7" s="38">
        <v>22.08</v>
      </c>
      <c r="Q7" s="38">
        <v>85.42</v>
      </c>
      <c r="R7" s="38">
        <v>3141</v>
      </c>
      <c r="S7" s="38">
        <v>77392</v>
      </c>
      <c r="T7" s="38">
        <v>536.12</v>
      </c>
      <c r="U7" s="38">
        <v>144.36000000000001</v>
      </c>
      <c r="V7" s="38">
        <v>16979</v>
      </c>
      <c r="W7" s="38">
        <v>8.16</v>
      </c>
      <c r="X7" s="38">
        <v>2080.7600000000002</v>
      </c>
      <c r="Y7" s="38" t="s">
        <v>102</v>
      </c>
      <c r="Z7" s="38" t="s">
        <v>102</v>
      </c>
      <c r="AA7" s="38" t="s">
        <v>102</v>
      </c>
      <c r="AB7" s="38" t="s">
        <v>102</v>
      </c>
      <c r="AC7" s="38">
        <v>102.65</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13.29</v>
      </c>
      <c r="AZ7" s="38" t="s">
        <v>102</v>
      </c>
      <c r="BA7" s="38" t="s">
        <v>102</v>
      </c>
      <c r="BB7" s="38" t="s">
        <v>102</v>
      </c>
      <c r="BC7" s="38" t="s">
        <v>102</v>
      </c>
      <c r="BD7" s="38">
        <v>44.24</v>
      </c>
      <c r="BE7" s="38">
        <v>45.34</v>
      </c>
      <c r="BF7" s="38" t="s">
        <v>102</v>
      </c>
      <c r="BG7" s="38" t="s">
        <v>102</v>
      </c>
      <c r="BH7" s="38" t="s">
        <v>102</v>
      </c>
      <c r="BI7" s="38" t="s">
        <v>102</v>
      </c>
      <c r="BJ7" s="38">
        <v>3670.86</v>
      </c>
      <c r="BK7" s="38" t="s">
        <v>102</v>
      </c>
      <c r="BL7" s="38" t="s">
        <v>102</v>
      </c>
      <c r="BM7" s="38" t="s">
        <v>102</v>
      </c>
      <c r="BN7" s="38" t="s">
        <v>102</v>
      </c>
      <c r="BO7" s="38">
        <v>1258.43</v>
      </c>
      <c r="BP7" s="38">
        <v>1260.21</v>
      </c>
      <c r="BQ7" s="38" t="s">
        <v>102</v>
      </c>
      <c r="BR7" s="38" t="s">
        <v>102</v>
      </c>
      <c r="BS7" s="38" t="s">
        <v>102</v>
      </c>
      <c r="BT7" s="38" t="s">
        <v>102</v>
      </c>
      <c r="BU7" s="38">
        <v>87.85</v>
      </c>
      <c r="BV7" s="38" t="s">
        <v>102</v>
      </c>
      <c r="BW7" s="38" t="s">
        <v>102</v>
      </c>
      <c r="BX7" s="38" t="s">
        <v>102</v>
      </c>
      <c r="BY7" s="38" t="s">
        <v>102</v>
      </c>
      <c r="BZ7" s="38">
        <v>73.36</v>
      </c>
      <c r="CA7" s="38">
        <v>75.290000000000006</v>
      </c>
      <c r="CB7" s="38" t="s">
        <v>102</v>
      </c>
      <c r="CC7" s="38" t="s">
        <v>102</v>
      </c>
      <c r="CD7" s="38" t="s">
        <v>102</v>
      </c>
      <c r="CE7" s="38" t="s">
        <v>102</v>
      </c>
      <c r="CF7" s="38">
        <v>180.2</v>
      </c>
      <c r="CG7" s="38" t="s">
        <v>102</v>
      </c>
      <c r="CH7" s="38" t="s">
        <v>102</v>
      </c>
      <c r="CI7" s="38" t="s">
        <v>102</v>
      </c>
      <c r="CJ7" s="38" t="s">
        <v>102</v>
      </c>
      <c r="CK7" s="38">
        <v>224.88</v>
      </c>
      <c r="CL7" s="38">
        <v>215.41</v>
      </c>
      <c r="CM7" s="38" t="s">
        <v>102</v>
      </c>
      <c r="CN7" s="38" t="s">
        <v>102</v>
      </c>
      <c r="CO7" s="38" t="s">
        <v>102</v>
      </c>
      <c r="CP7" s="38" t="s">
        <v>102</v>
      </c>
      <c r="CQ7" s="38">
        <v>67.23</v>
      </c>
      <c r="CR7" s="38" t="s">
        <v>102</v>
      </c>
      <c r="CS7" s="38" t="s">
        <v>102</v>
      </c>
      <c r="CT7" s="38" t="s">
        <v>102</v>
      </c>
      <c r="CU7" s="38" t="s">
        <v>102</v>
      </c>
      <c r="CV7" s="38">
        <v>42.4</v>
      </c>
      <c r="CW7" s="38">
        <v>42.9</v>
      </c>
      <c r="CX7" s="38" t="s">
        <v>102</v>
      </c>
      <c r="CY7" s="38" t="s">
        <v>102</v>
      </c>
      <c r="CZ7" s="38" t="s">
        <v>102</v>
      </c>
      <c r="DA7" s="38" t="s">
        <v>102</v>
      </c>
      <c r="DB7" s="38">
        <v>77.010000000000005</v>
      </c>
      <c r="DC7" s="38" t="s">
        <v>102</v>
      </c>
      <c r="DD7" s="38" t="s">
        <v>102</v>
      </c>
      <c r="DE7" s="38" t="s">
        <v>102</v>
      </c>
      <c r="DF7" s="38" t="s">
        <v>102</v>
      </c>
      <c r="DG7" s="38">
        <v>84.19</v>
      </c>
      <c r="DH7" s="38">
        <v>84.75</v>
      </c>
      <c r="DI7" s="38" t="s">
        <v>102</v>
      </c>
      <c r="DJ7" s="38" t="s">
        <v>102</v>
      </c>
      <c r="DK7" s="38" t="s">
        <v>102</v>
      </c>
      <c r="DL7" s="38" t="s">
        <v>102</v>
      </c>
      <c r="DM7" s="38">
        <v>3.5</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2022-01-18T02:30:07Z</cp:lastPrinted>
  <dcterms:created xsi:type="dcterms:W3CDTF">2021-12-03T07:21:45Z</dcterms:created>
  <dcterms:modified xsi:type="dcterms:W3CDTF">2022-02-08T23:41:35Z</dcterms:modified>
  <cp:category/>
</cp:coreProperties>
</file>