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Tw2-sv02\登米市水道事業所総合情報\01　水道管理課\00002 経営管理係\作成フォルダ\R3\R2公営企業経営比較分析表\R4.1.11_R2決算経営比較分析表\01回答\下水道\"/>
    </mc:Choice>
  </mc:AlternateContent>
  <xr:revisionPtr revIDLastSave="0" documentId="13_ncr:1_{0EF57984-CE77-45E7-BB78-5DBA353B26A5}" xr6:coauthVersionLast="47" xr6:coauthVersionMax="47" xr10:uidLastSave="{00000000-0000-0000-0000-000000000000}"/>
  <workbookProtection workbookAlgorithmName="SHA-512" workbookHashValue="4I0V0k+Gqgag6rh2nmLfAZr5eDpz+y4GyLRQwp2Op/G+gH8URewZkhNUtQjS0gupWTTNJ6X3Kh1dsnOTAoUVZg==" workbookSaltValue="1wY12smiDWvho4ALAww0i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P10" i="4" s="1"/>
  <c r="O6" i="5"/>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G85" i="4"/>
  <c r="AD10" i="4"/>
  <c r="W10" i="4"/>
  <c r="I10" i="4"/>
  <c r="B10"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<sst xmlns="http://schemas.openxmlformats.org/spreadsheetml/2006/main" count="319" uniqueCount="117">
  <si>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</si>
  <si>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</si>
  <si>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</si>
  <si>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</si>
  <si>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</si>
  <si>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</si>
  <si>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</si>
  <si>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</si>
  <si>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</si>
  <si>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</si>
  <si>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</si>
  <si>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</si>
  <si>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</si>
  <si>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</si>
  <si>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</si>
  <si>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</si>
  <si>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</si>
  <si>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</si>
  <si>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</si>
  <si>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</si>
  <si>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</si>
  <si>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</si>
  <si>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</si>
  <si>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</si>
  <si>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</si>
  <si>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</si>
  <si>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</si>
  <si>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</si>
  <si>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</si>
  <si>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</si>
  <si>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</si>
  <si>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</si>
  <si>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</si>
  <si>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</si>
  <si>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</si>
  <si>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</si>
  <si>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</si>
  <si>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</si>
  <si>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</si>
  <si>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</si>
  <si>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</si>
  <si>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</si>
  <si>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</si>
  <si>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</si>
  <si>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</si>
  <si>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</si>
  <si>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</si>
  <si>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</si>
  <si>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</si>
  <si>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</si>
  <si>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</si>
  <si>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</si>
  <si>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</si>
  <si>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</si>
  <si>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</si>
  <si>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</si>
  <si>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</si>
  <si>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</si>
  <si>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</si>
  <si>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</si>
  <si>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</si>
  <si>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</si>
  <si>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</si>
  <si>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</si>
  <si>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</si>
  <si>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</si>
  <si>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</si>
  <si>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</si>
  <si>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</si>
  <si>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</si>
  <si>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</si>
  <si>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</si>
  <si>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</si>
  <si>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</si>
  <si>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</si>
  <si>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</si>
  <si>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</si>
  <si>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</si>
  <si>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</si>
  <si>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</si>
  <si>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</si>
  <si>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</si>
  <si>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</si>
  <si>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</si>
  <si>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</si>
  <si>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</si>
  <si>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</si>
  <si>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</si>
  <si>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</si>
  <si>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</si>
  <si>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</si>
  <si>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</si>
  <si>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</si>
  <si>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</si>
  <si>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</si>
  <si>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</si>
  <si>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</si>
  <si>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</si>
  <si>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</si>
  <si>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</si>
  <si>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</si>
  <si>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</si>
  <si>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</si>
  <si>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</si>
  <si>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</si>
  <si>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</si>
  <si>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</si>
  <si>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</si>
  <si>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</si>
  <si>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</si>
  <si>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</si>
  <si>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</si>
  <si>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</si>
  <si>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</si>
  <si>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「①有形固定資産減価償却率」は、地方公営企業法適用前の減価償却累計額を控除した額を開始時点の資産として計上しているため、減価償却累計額が小さく、平均値を大きく下回った。
「②管渠老朽化率」「③管渠改善率」は、当該年度時点で法定耐用年数を超えている管渠がない状況である。ストックマネジメントを策定し、老朽化対策に取り組んでいる。</t>
    <phoneticPr fontId="4"/>
  </si>
  <si>
    <t xml:space="preserve"> 令和２年度より地方公営企業法を適用したため、当年度のみの数値となっている。
「①経常収支比率」は、100％を超え単年度黒字となった。
「②累積欠損比率」は、平均値を下回っているものの、累積欠損金が発生している。地方公営企業法適用以前からの欠損金が大きく、接続率の向上や経費の削減を行い改善を図っていく。
「③流動比率」は、建設改良費に充てた企業債償還金の割合が非常に高く、平均値を大きく下回っている。企業債償還金は減少傾向にあり、流動資産の確保に努めていく。
「④企業債残高対事業規模比率」は、企業債残高が高く平均値を大きく上回っている。建設投資において、自己資金が少ないため借入金に依存してきたことによるものである。
「⑥汚水処理原価」は類似団体よりも高く、使用料単価も低いことから、「⑤経費回収率」は100％に達しておらず、汚水処理原価を使用料で賄えていない。汚水処理費の削減と使用料改定を行い、回収率の改善を図っていく。
「⑦施設利用率」「⑧水洗化率」は平均値を下回っている。水洗化率の向上を図りながら、近隣施設との統合についても検討していく。</t>
    <rPh sb="83" eb="85">
      <t>シタマワ</t>
    </rPh>
    <rPh sb="93" eb="95">
      <t>ルイセキ</t>
    </rPh>
    <rPh sb="95" eb="97">
      <t>ケッソン</t>
    </rPh>
    <rPh sb="97" eb="98">
      <t>キン</t>
    </rPh>
    <rPh sb="99" eb="101">
      <t>ハッセイ</t>
    </rPh>
    <rPh sb="328" eb="329">
      <t>タカ</t>
    </rPh>
    <phoneticPr fontId="4"/>
  </si>
  <si>
    <t>　今年度から地方公営企業法を適用し初めての決算となったが、類似団体と比較すると、本市は「汚水処理原価」が高く、「使用料単価」は低いため、汚水処理費を使用料で賄えていない状況にある。適正な料金となるよう使用料の見直しを行うとともに、汚水処理費の削減を図っていく。
　整備事業は平成29年度に完了しているが、水洗化率の向上について、水洗化の融資あっせん制度や排水設備工事補助金制度を継続し、市民の負担軽減を図りながら水洗化率の向上に努める。
　今後は、施設更新費用の増加や人口減少に伴う使用料の減少等が予測されるが、的確な経営分析を行い、持続可能な経営に努める必要がある。</t>
    <rPh sb="52" eb="53">
      <t>タカ</t>
    </rPh>
    <rPh sb="132" eb="134">
      <t>セイビ</t>
    </rPh>
    <rPh sb="134" eb="136">
      <t>ジギョウ</t>
    </rPh>
    <rPh sb="137" eb="139">
      <t>ヘイセイ</t>
    </rPh>
    <rPh sb="141" eb="143">
      <t>ネンド</t>
    </rPh>
    <rPh sb="144" eb="146">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</si>
</sst>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B33-4FCB-B6D7-7A43E3F462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7B33-4FCB-B6D7-7A43E3F462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42.73</c:v>
                </c:pt>
              </c:numCache>
            </c:numRef>
          </c:val>
          <c:extLst>
            <c:ext xmlns:c16="http://schemas.microsoft.com/office/drawing/2014/chart" uri="{C3380CC4-5D6E-409C-BE32-E72D297353CC}">
              <c16:uniqueId val="{00000000-2C5B-43B8-8777-ABD075A4600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2C5B-43B8-8777-ABD075A4600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81.16</c:v>
                </c:pt>
              </c:numCache>
            </c:numRef>
          </c:val>
          <c:extLst>
            <c:ext xmlns:c16="http://schemas.microsoft.com/office/drawing/2014/chart" uri="{C3380CC4-5D6E-409C-BE32-E72D297353CC}">
              <c16:uniqueId val="{00000000-5E8A-4DF2-9C12-C61A7BD323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5E8A-4DF2-9C12-C61A7BD323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102.22</c:v>
                </c:pt>
              </c:numCache>
            </c:numRef>
          </c:val>
          <c:extLst>
            <c:ext xmlns:c16="http://schemas.microsoft.com/office/drawing/2014/chart" uri="{C3380CC4-5D6E-409C-BE32-E72D297353CC}">
              <c16:uniqueId val="{00000000-D54E-4B15-927B-F31220780F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D54E-4B15-927B-F31220780F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3.78</c:v>
                </c:pt>
              </c:numCache>
            </c:numRef>
          </c:val>
          <c:extLst>
            <c:ext xmlns:c16="http://schemas.microsoft.com/office/drawing/2014/chart" uri="{C3380CC4-5D6E-409C-BE32-E72D297353CC}">
              <c16:uniqueId val="{00000000-EA0E-4FB4-AB90-F6F78F5D86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EA0E-4FB4-AB90-F6F78F5D86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75D-4EAC-86C8-718A01DFE5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75D-4EAC-86C8-718A01DFE5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36.53</c:v>
                </c:pt>
              </c:numCache>
            </c:numRef>
          </c:val>
          <c:extLst>
            <c:ext xmlns:c16="http://schemas.microsoft.com/office/drawing/2014/chart" uri="{C3380CC4-5D6E-409C-BE32-E72D297353CC}">
              <c16:uniqueId val="{00000000-E569-471C-B8F0-CA1CFC9880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E569-471C-B8F0-CA1CFC9880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14.95</c:v>
                </c:pt>
              </c:numCache>
            </c:numRef>
          </c:val>
          <c:extLst>
            <c:ext xmlns:c16="http://schemas.microsoft.com/office/drawing/2014/chart" uri="{C3380CC4-5D6E-409C-BE32-E72D297353CC}">
              <c16:uniqueId val="{00000000-AB0B-4326-AF65-DFB88C9E30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AB0B-4326-AF65-DFB88C9E30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3796.51</c:v>
                </c:pt>
              </c:numCache>
            </c:numRef>
          </c:val>
          <c:extLst>
            <c:ext xmlns:c16="http://schemas.microsoft.com/office/drawing/2014/chart" uri="{C3380CC4-5D6E-409C-BE32-E72D297353CC}">
              <c16:uniqueId val="{00000000-CD8F-4B08-85AB-19F71A752D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CD8F-4B08-85AB-19F71A752D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59.07</c:v>
                </c:pt>
              </c:numCache>
            </c:numRef>
          </c:val>
          <c:extLst>
            <c:ext xmlns:c16="http://schemas.microsoft.com/office/drawing/2014/chart" uri="{C3380CC4-5D6E-409C-BE32-E72D297353CC}">
              <c16:uniqueId val="{00000000-F760-484D-8E60-6887F8EA910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F760-484D-8E60-6887F8EA910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263.41000000000003</c:v>
                </c:pt>
              </c:numCache>
            </c:numRef>
          </c:val>
          <c:extLst>
            <c:ext xmlns:c16="http://schemas.microsoft.com/office/drawing/2014/chart" uri="{C3380CC4-5D6E-409C-BE32-E72D297353CC}">
              <c16:uniqueId val="{00000000-B2AB-4E95-8A1F-6A96A15C72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B2AB-4E95-8A1F-6A96A15C72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登米市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77392</v>
      </c>
      <c r="AM8" s="69"/>
      <c r="AN8" s="69"/>
      <c r="AO8" s="69"/>
      <c r="AP8" s="69"/>
      <c r="AQ8" s="69"/>
      <c r="AR8" s="69"/>
      <c r="AS8" s="69"/>
      <c r="AT8" s="68">
        <f>データ!T6</f>
        <v>536.12</v>
      </c>
      <c r="AU8" s="68"/>
      <c r="AV8" s="68"/>
      <c r="AW8" s="68"/>
      <c r="AX8" s="68"/>
      <c r="AY8" s="68"/>
      <c r="AZ8" s="68"/>
      <c r="BA8" s="68"/>
      <c r="BB8" s="68">
        <f>データ!U6</f>
        <v>144.36000000000001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66.040000000000006</v>
      </c>
      <c r="J10" s="68"/>
      <c r="K10" s="68"/>
      <c r="L10" s="68"/>
      <c r="M10" s="68"/>
      <c r="N10" s="68"/>
      <c r="O10" s="68"/>
      <c r="P10" s="68">
        <f>データ!P6</f>
        <v>22.8</v>
      </c>
      <c r="Q10" s="68"/>
      <c r="R10" s="68"/>
      <c r="S10" s="68"/>
      <c r="T10" s="68"/>
      <c r="U10" s="68"/>
      <c r="V10" s="68"/>
      <c r="W10" s="68">
        <f>データ!Q6</f>
        <v>92.79</v>
      </c>
      <c r="X10" s="68"/>
      <c r="Y10" s="68"/>
      <c r="Z10" s="68"/>
      <c r="AA10" s="68"/>
      <c r="AB10" s="68"/>
      <c r="AC10" s="68"/>
      <c r="AD10" s="69">
        <f>データ!R6</f>
        <v>3141</v>
      </c>
      <c r="AE10" s="69"/>
      <c r="AF10" s="69"/>
      <c r="AG10" s="69"/>
      <c r="AH10" s="69"/>
      <c r="AI10" s="69"/>
      <c r="AJ10" s="69"/>
      <c r="AK10" s="2"/>
      <c r="AL10" s="69">
        <f>データ!V6</f>
        <v>17538</v>
      </c>
      <c r="AM10" s="69"/>
      <c r="AN10" s="69"/>
      <c r="AO10" s="69"/>
      <c r="AP10" s="69"/>
      <c r="AQ10" s="69"/>
      <c r="AR10" s="69"/>
      <c r="AS10" s="69"/>
      <c r="AT10" s="68">
        <f>データ!W6</f>
        <v>20.93</v>
      </c>
      <c r="AU10" s="68"/>
      <c r="AV10" s="68"/>
      <c r="AW10" s="68"/>
      <c r="AX10" s="68"/>
      <c r="AY10" s="68"/>
      <c r="AZ10" s="68"/>
      <c r="BA10" s="68"/>
      <c r="BB10" s="68">
        <f>データ!X6</f>
        <v>837.94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tOf2/fFfGxRoO0EUW+rnWVPFB8bnuxT4xSZRrRyfFQxU8zmNkDl+6PnAa3RT6dnEAt8QgsmKWktG0z5J3Jr2pA==" saltValue="ZJNurndbDkVHCy41ttkb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42129</v>
      </c>
      <c r="D6" s="33">
        <f t="shared" si="3"/>
        <v>46</v>
      </c>
      <c r="E6" s="33">
        <f t="shared" si="3"/>
        <v>17</v>
      </c>
      <c r="F6" s="33">
        <f t="shared" si="3"/>
        <v>5</v>
      </c>
      <c r="G6" s="33">
        <f t="shared" si="3"/>
        <v>0</v>
      </c>
      <c r="H6" s="33" t="str">
        <f t="shared" si="3"/>
        <v>宮城県　登米市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66.040000000000006</v>
      </c>
      <c r="P6" s="34">
        <f t="shared" si="3"/>
        <v>22.8</v>
      </c>
      <c r="Q6" s="34">
        <f t="shared" si="3"/>
        <v>92.79</v>
      </c>
      <c r="R6" s="34">
        <f t="shared" si="3"/>
        <v>3141</v>
      </c>
      <c r="S6" s="34">
        <f t="shared" si="3"/>
        <v>77392</v>
      </c>
      <c r="T6" s="34">
        <f t="shared" si="3"/>
        <v>536.12</v>
      </c>
      <c r="U6" s="34">
        <f t="shared" si="3"/>
        <v>144.36000000000001</v>
      </c>
      <c r="V6" s="34">
        <f t="shared" si="3"/>
        <v>17538</v>
      </c>
      <c r="W6" s="34">
        <f t="shared" si="3"/>
        <v>20.93</v>
      </c>
      <c r="X6" s="34">
        <f t="shared" si="3"/>
        <v>837.94</v>
      </c>
      <c r="Y6" s="35" t="str">
        <f>IF(Y7="",NA(),Y7)</f>
        <v>-</v>
      </c>
      <c r="Z6" s="35" t="str">
        <f t="shared" ref="Z6:AH6" si="4">IF(Z7="",NA(),Z7)</f>
        <v>-</v>
      </c>
      <c r="AA6" s="35" t="str">
        <f t="shared" si="4"/>
        <v>-</v>
      </c>
      <c r="AB6" s="35" t="str">
        <f t="shared" si="4"/>
        <v>-</v>
      </c>
      <c r="AC6" s="35">
        <f t="shared" si="4"/>
        <v>102.22</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5">
        <f t="shared" si="5"/>
        <v>36.53</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14.95</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5">
        <f t="shared" si="7"/>
        <v>3796.51</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59.07</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263.41000000000003</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f t="shared" si="10"/>
        <v>42.73</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81.16</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3.78</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42129</v>
      </c>
      <c r="D7" s="37">
        <v>46</v>
      </c>
      <c r="E7" s="37">
        <v>17</v>
      </c>
      <c r="F7" s="37">
        <v>5</v>
      </c>
      <c r="G7" s="37">
        <v>0</v>
      </c>
      <c r="H7" s="37" t="s">
        <v>96</v>
      </c>
      <c r="I7" s="37" t="s">
        <v>97</v>
      </c>
      <c r="J7" s="37" t="s">
        <v>98</v>
      </c>
      <c r="K7" s="37" t="s">
        <v>99</v>
      </c>
      <c r="L7" s="37" t="s">
        <v>100</v>
      </c>
      <c r="M7" s="37" t="s">
        <v>101</v>
      </c>
      <c r="N7" s="38" t="s">
        <v>102</v>
      </c>
      <c r="O7" s="38">
        <v>66.040000000000006</v>
      </c>
      <c r="P7" s="38">
        <v>22.8</v>
      </c>
      <c r="Q7" s="38">
        <v>92.79</v>
      </c>
      <c r="R7" s="38">
        <v>3141</v>
      </c>
      <c r="S7" s="38">
        <v>77392</v>
      </c>
      <c r="T7" s="38">
        <v>536.12</v>
      </c>
      <c r="U7" s="38">
        <v>144.36000000000001</v>
      </c>
      <c r="V7" s="38">
        <v>17538</v>
      </c>
      <c r="W7" s="38">
        <v>20.93</v>
      </c>
      <c r="X7" s="38">
        <v>837.94</v>
      </c>
      <c r="Y7" s="38" t="s">
        <v>102</v>
      </c>
      <c r="Z7" s="38" t="s">
        <v>102</v>
      </c>
      <c r="AA7" s="38" t="s">
        <v>102</v>
      </c>
      <c r="AB7" s="38" t="s">
        <v>102</v>
      </c>
      <c r="AC7" s="38">
        <v>102.22</v>
      </c>
      <c r="AD7" s="38" t="s">
        <v>102</v>
      </c>
      <c r="AE7" s="38" t="s">
        <v>102</v>
      </c>
      <c r="AF7" s="38" t="s">
        <v>102</v>
      </c>
      <c r="AG7" s="38" t="s">
        <v>102</v>
      </c>
      <c r="AH7" s="38">
        <v>103.09</v>
      </c>
      <c r="AI7" s="38">
        <v>104.99</v>
      </c>
      <c r="AJ7" s="38" t="s">
        <v>102</v>
      </c>
      <c r="AK7" s="38" t="s">
        <v>102</v>
      </c>
      <c r="AL7" s="38" t="s">
        <v>102</v>
      </c>
      <c r="AM7" s="38" t="s">
        <v>102</v>
      </c>
      <c r="AN7" s="38">
        <v>36.53</v>
      </c>
      <c r="AO7" s="38" t="s">
        <v>102</v>
      </c>
      <c r="AP7" s="38" t="s">
        <v>102</v>
      </c>
      <c r="AQ7" s="38" t="s">
        <v>102</v>
      </c>
      <c r="AR7" s="38" t="s">
        <v>102</v>
      </c>
      <c r="AS7" s="38">
        <v>101.24</v>
      </c>
      <c r="AT7" s="38">
        <v>121.19</v>
      </c>
      <c r="AU7" s="38" t="s">
        <v>102</v>
      </c>
      <c r="AV7" s="38" t="s">
        <v>102</v>
      </c>
      <c r="AW7" s="38" t="s">
        <v>102</v>
      </c>
      <c r="AX7" s="38" t="s">
        <v>102</v>
      </c>
      <c r="AY7" s="38">
        <v>14.95</v>
      </c>
      <c r="AZ7" s="38" t="s">
        <v>102</v>
      </c>
      <c r="BA7" s="38" t="s">
        <v>102</v>
      </c>
      <c r="BB7" s="38" t="s">
        <v>102</v>
      </c>
      <c r="BC7" s="38" t="s">
        <v>102</v>
      </c>
      <c r="BD7" s="38">
        <v>37.24</v>
      </c>
      <c r="BE7" s="38">
        <v>32.799999999999997</v>
      </c>
      <c r="BF7" s="38" t="s">
        <v>102</v>
      </c>
      <c r="BG7" s="38" t="s">
        <v>102</v>
      </c>
      <c r="BH7" s="38" t="s">
        <v>102</v>
      </c>
      <c r="BI7" s="38" t="s">
        <v>102</v>
      </c>
      <c r="BJ7" s="38">
        <v>3796.51</v>
      </c>
      <c r="BK7" s="38" t="s">
        <v>102</v>
      </c>
      <c r="BL7" s="38" t="s">
        <v>102</v>
      </c>
      <c r="BM7" s="38" t="s">
        <v>102</v>
      </c>
      <c r="BN7" s="38" t="s">
        <v>102</v>
      </c>
      <c r="BO7" s="38">
        <v>783.8</v>
      </c>
      <c r="BP7" s="38">
        <v>832.52</v>
      </c>
      <c r="BQ7" s="38" t="s">
        <v>102</v>
      </c>
      <c r="BR7" s="38" t="s">
        <v>102</v>
      </c>
      <c r="BS7" s="38" t="s">
        <v>102</v>
      </c>
      <c r="BT7" s="38" t="s">
        <v>102</v>
      </c>
      <c r="BU7" s="38">
        <v>59.07</v>
      </c>
      <c r="BV7" s="38" t="s">
        <v>102</v>
      </c>
      <c r="BW7" s="38" t="s">
        <v>102</v>
      </c>
      <c r="BX7" s="38" t="s">
        <v>102</v>
      </c>
      <c r="BY7" s="38" t="s">
        <v>102</v>
      </c>
      <c r="BZ7" s="38">
        <v>68.11</v>
      </c>
      <c r="CA7" s="38">
        <v>60.94</v>
      </c>
      <c r="CB7" s="38" t="s">
        <v>102</v>
      </c>
      <c r="CC7" s="38" t="s">
        <v>102</v>
      </c>
      <c r="CD7" s="38" t="s">
        <v>102</v>
      </c>
      <c r="CE7" s="38" t="s">
        <v>102</v>
      </c>
      <c r="CF7" s="38">
        <v>263.41000000000003</v>
      </c>
      <c r="CG7" s="38" t="s">
        <v>102</v>
      </c>
      <c r="CH7" s="38" t="s">
        <v>102</v>
      </c>
      <c r="CI7" s="38" t="s">
        <v>102</v>
      </c>
      <c r="CJ7" s="38" t="s">
        <v>102</v>
      </c>
      <c r="CK7" s="38">
        <v>222.41</v>
      </c>
      <c r="CL7" s="38">
        <v>253.04</v>
      </c>
      <c r="CM7" s="38" t="s">
        <v>102</v>
      </c>
      <c r="CN7" s="38" t="s">
        <v>102</v>
      </c>
      <c r="CO7" s="38" t="s">
        <v>102</v>
      </c>
      <c r="CP7" s="38" t="s">
        <v>102</v>
      </c>
      <c r="CQ7" s="38">
        <v>42.73</v>
      </c>
      <c r="CR7" s="38" t="s">
        <v>102</v>
      </c>
      <c r="CS7" s="38" t="s">
        <v>102</v>
      </c>
      <c r="CT7" s="38" t="s">
        <v>102</v>
      </c>
      <c r="CU7" s="38" t="s">
        <v>102</v>
      </c>
      <c r="CV7" s="38">
        <v>55.26</v>
      </c>
      <c r="CW7" s="38">
        <v>54.84</v>
      </c>
      <c r="CX7" s="38" t="s">
        <v>102</v>
      </c>
      <c r="CY7" s="38" t="s">
        <v>102</v>
      </c>
      <c r="CZ7" s="38" t="s">
        <v>102</v>
      </c>
      <c r="DA7" s="38" t="s">
        <v>102</v>
      </c>
      <c r="DB7" s="38">
        <v>81.16</v>
      </c>
      <c r="DC7" s="38" t="s">
        <v>102</v>
      </c>
      <c r="DD7" s="38" t="s">
        <v>102</v>
      </c>
      <c r="DE7" s="38" t="s">
        <v>102</v>
      </c>
      <c r="DF7" s="38" t="s">
        <v>102</v>
      </c>
      <c r="DG7" s="38">
        <v>90.52</v>
      </c>
      <c r="DH7" s="38">
        <v>86.6</v>
      </c>
      <c r="DI7" s="38" t="s">
        <v>102</v>
      </c>
      <c r="DJ7" s="38" t="s">
        <v>102</v>
      </c>
      <c r="DK7" s="38" t="s">
        <v>102</v>
      </c>
      <c r="DL7" s="38" t="s">
        <v>102</v>
      </c>
      <c r="DM7" s="38">
        <v>3.78</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2022-01-18T02:30:31Z</cp:lastPrinted>
  <dcterms:created xsi:type="dcterms:W3CDTF">2021-12-03T07:29:18Z</dcterms:created>
  <dcterms:modified xsi:type="dcterms:W3CDTF">2022-01-18T07:13:07Z</dcterms:modified>
  <cp:category/>
</cp:coreProperties>
</file>