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4\17R3公営企業経営比較分析表\R5.2.17_R3決算経営比較分析表【確定版】\"/>
    </mc:Choice>
  </mc:AlternateContent>
  <xr:revisionPtr revIDLastSave="0" documentId="13_ncr:1_{C19042BD-8121-40B6-BAC6-A612E32477E0}" xr6:coauthVersionLast="47" xr6:coauthVersionMax="47" xr10:uidLastSave="{00000000-0000-0000-0000-000000000000}"/>
  <workbookProtection workbookAlgorithmName="SHA-512" workbookHashValue="zvA5eWEoNd+Wk6P0LklXNUVlWm1afs2s8A5h5MIoIew1ffZyuMwqE2FjUoZo4T2nibu4iCJPZw3nO73zdDI3ew==" workbookSaltValue="171KTfWALulnKqX2Noc8T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P10" i="4" s="1"/>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BB8" i="4"/>
  <c r="AT8" i="4"/>
  <c r="AD8" i="4"/>
  <c r="W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<sst xmlns="http://schemas.openxmlformats.org/spreadsheetml/2006/main" count="297" uniqueCount="116">
  <si>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</si>
  <si>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</si>
  <si>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</si>
  <si>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</si>
  <si>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</si>
  <si>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</si>
  <si>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</si>
  <si>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</si>
  <si>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</si>
  <si>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</si>
  <si>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</si>
  <si>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</si>
  <si>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</si>
  <si>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</si>
  <si>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</si>
  <si>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</si>
  <si>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</si>
  <si>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</si>
  <si>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</si>
  <si>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</si>
  <si>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</si>
  <si>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</si>
  <si>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</si>
  <si>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</si>
  <si>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</si>
  <si>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</si>
  <si>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</si>
  <si>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</si>
  <si>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</si>
  <si>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</si>
  <si>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</si>
  <si>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</si>
  <si>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</si>
  <si>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</si>
  <si>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</si>
  <si>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</si>
  <si>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</si>
  <si>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</si>
  <si>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</si>
  <si>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</si>
  <si>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</si>
  <si>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</si>
  <si>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</si>
  <si>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</si>
  <si>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</si>
  <si>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</si>
  <si>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</si>
  <si>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</si>
  <si>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</si>
  <si>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</si>
  <si>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</si>
  <si>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</si>
  <si>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</si>
  <si>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</si>
  <si>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</si>
  <si>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</si>
  <si>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</si>
  <si>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</si>
  <si>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</si>
  <si>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</si>
  <si>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</si>
  <si>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</si>
  <si>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</si>
  <si>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</si>
  <si>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</si>
  <si>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</si>
  <si>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</si>
  <si>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</si>
  <si>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</si>
  <si>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</si>
  <si>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</si>
  <si>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</si>
  <si>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</si>
  <si>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</si>
  <si>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</si>
  <si>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</si>
  <si>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</si>
  <si>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</si>
  <si>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</si>
  <si>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</si>
  <si>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</si>
  <si>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</si>
  <si>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</si>
  <si>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</si>
  <si>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</si>
  <si>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</si>
  <si>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</si>
  <si>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</si>
  <si>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</si>
  <si>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</si>
  <si>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</si>
  <si>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</si>
  <si>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</si>
  <si>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</si>
  <si>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</si>
  <si>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</si>
  <si>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</si>
  <si>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</si>
  <si>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</si>
  <si>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</si>
  <si>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</si>
  <si>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</si>
  <si>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</si>
  <si>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</si>
  <si>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</si>
  <si>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</si>
  <si>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</si>
  <si>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</si>
  <si>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</si>
  <si>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</si>
  <si>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</si>
  <si>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</si>
  <si>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</si>
  <si>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</si>
  <si>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類似団体と比較すると、本市は、「汚水処理原価」は低いものの、汚水処理費を使用料で賄えていない状況にある。適正な使用料となるよう見直しを行うとともに、汚水処理費の削減を図っていく。
　また、水洗化の融資あっせん制度や排水設備工事補助金制度を継続し、市民の負担軽減を図りながら水洗化率の向上に努める。
　今後は、施設更新費用の増加や人口減少に伴う使用料の減少等が予測され、的確な経営分析を行い、持続可能な経営に努める必要がある。</t>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</si>
  <si>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「②累積欠損金比率」は発生していない。
「③流動比率」は、①により現金が増加したことが影響し、前年度より増加した。しかしながら、建設改良に充てた企業債償還金の割合が非常に高く、平均値を大きく下回っている。流動資産の確保に努めていく。
「④企業債残高対事業規模比率」は、建設投資において、自己資金が少ないため借入金に依存してきたことにより、企業債残高が高く平均値を大きく上回っている。
「⑥汚水処理原価」は、資産減耗費等の増により前年度より増加し、使用料単価が低いことから、「⑤経費回収率」は前年度より低下し、100％に達していない。汚水処理費の削減と使用料改定を行い、回収率の改善を図っていく。
「⑦施設利用率」は、平均値を上回っている。
「⑧水洗化率」は、令和５年度まで管渠整備が続くことから新規接続者の増により前年度より増加したが、さらに水洗化率の向上を図っていく。</t>
    <rPh sb="114" eb="115">
      <t>キン</t>
    </rPh>
    <rPh sb="119" eb="121">
      <t>ハッセイ</t>
    </rPh>
    <rPh sb="311" eb="313">
      <t>シサン</t>
    </rPh>
    <rPh sb="313" eb="316">
      <t>ゲンモウヒ</t>
    </rPh>
    <rPh sb="318" eb="319">
      <t>ゾウ</t>
    </rPh>
    <rPh sb="327" eb="329">
      <t>ゾウカ</t>
    </rPh>
    <rPh sb="353" eb="356">
      <t>ゼンネンド</t>
    </rPh>
    <rPh sb="358" eb="360">
      <t>テイカ</t>
    </rPh>
    <rPh sb="420" eb="421">
      <t>ウエ</t>
    </rPh>
    <rPh sb="444" eb="446">
      <t>カンキョ</t>
    </rPh>
    <rPh sb="455" eb="459">
      <t>シンキセツゾク</t>
    </rPh>
    <rPh sb="459" eb="460">
      <t>シャ</t>
    </rPh>
    <rPh sb="461" eb="46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</si>
</sst>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3E-4586-AABF-21139336DD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633E-4586-AABF-21139336DD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67.23</c:v>
                </c:pt>
                <c:pt idx="4">
                  <c:v>66.61</c:v>
                </c:pt>
              </c:numCache>
            </c:numRef>
          </c:val>
          <c:extLst>
            <c:ext xmlns:c16="http://schemas.microsoft.com/office/drawing/2014/chart" uri="{C3380CC4-5D6E-409C-BE32-E72D297353CC}">
              <c16:uniqueId val="{00000000-F920-49A3-98A1-DFD0D44163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F920-49A3-98A1-DFD0D44163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77.010000000000005</c:v>
                </c:pt>
                <c:pt idx="4">
                  <c:v>77.77</c:v>
                </c:pt>
              </c:numCache>
            </c:numRef>
          </c:val>
          <c:extLst>
            <c:ext xmlns:c16="http://schemas.microsoft.com/office/drawing/2014/chart" uri="{C3380CC4-5D6E-409C-BE32-E72D297353CC}">
              <c16:uniqueId val="{00000000-8E09-44E7-96C2-014FAE4183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8E09-44E7-96C2-014FAE4183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102.65</c:v>
                </c:pt>
                <c:pt idx="4">
                  <c:v>102.67</c:v>
                </c:pt>
              </c:numCache>
            </c:numRef>
          </c:val>
          <c:extLst>
            <c:ext xmlns:c16="http://schemas.microsoft.com/office/drawing/2014/chart" uri="{C3380CC4-5D6E-409C-BE32-E72D297353CC}">
              <c16:uniqueId val="{00000000-86A4-4BB0-B895-CD222C46C1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86A4-4BB0-B895-CD222C46C1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c:v>
                </c:pt>
                <c:pt idx="4">
                  <c:v>6.71</c:v>
                </c:pt>
              </c:numCache>
            </c:numRef>
          </c:val>
          <c:extLst>
            <c:ext xmlns:c16="http://schemas.microsoft.com/office/drawing/2014/chart" uri="{C3380CC4-5D6E-409C-BE32-E72D297353CC}">
              <c16:uniqueId val="{00000000-B62B-4A1A-A02F-6CD47ACFA4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B62B-4A1A-A02F-6CD47ACFA4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58-4BDD-9D1D-30A256DFF1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1F58-4BDD-9D1D-30A256DFF1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763-4D7B-9595-0CA1C58C04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C763-4D7B-9595-0CA1C58C04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13.29</c:v>
                </c:pt>
                <c:pt idx="4">
                  <c:v>19.07</c:v>
                </c:pt>
              </c:numCache>
            </c:numRef>
          </c:val>
          <c:extLst>
            <c:ext xmlns:c16="http://schemas.microsoft.com/office/drawing/2014/chart" uri="{C3380CC4-5D6E-409C-BE32-E72D297353CC}">
              <c16:uniqueId val="{00000000-8163-4EF1-A3B4-412B1E1C46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8163-4EF1-A3B4-412B1E1C46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3670.86</c:v>
                </c:pt>
                <c:pt idx="4">
                  <c:v>3563.82</c:v>
                </c:pt>
              </c:numCache>
            </c:numRef>
          </c:val>
          <c:extLst>
            <c:ext xmlns:c16="http://schemas.microsoft.com/office/drawing/2014/chart" uri="{C3380CC4-5D6E-409C-BE32-E72D297353CC}">
              <c16:uniqueId val="{00000000-7774-4765-B7CF-5CF1E1B83E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7774-4765-B7CF-5CF1E1B83E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87.85</c:v>
                </c:pt>
                <c:pt idx="4">
                  <c:v>84.99</c:v>
                </c:pt>
              </c:numCache>
            </c:numRef>
          </c:val>
          <c:extLst>
            <c:ext xmlns:c16="http://schemas.microsoft.com/office/drawing/2014/chart" uri="{C3380CC4-5D6E-409C-BE32-E72D297353CC}">
              <c16:uniqueId val="{00000000-5BA5-4514-BC6C-8488E927BC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5BA5-4514-BC6C-8488E927BC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180.2</c:v>
                </c:pt>
                <c:pt idx="4">
                  <c:v>186.88</c:v>
                </c:pt>
              </c:numCache>
            </c:numRef>
          </c:val>
          <c:extLst>
            <c:ext xmlns:c16="http://schemas.microsoft.com/office/drawing/2014/chart" uri="{C3380CC4-5D6E-409C-BE32-E72D297353CC}">
              <c16:uniqueId val="{00000000-5FC6-4C78-ADED-6A279E65A6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5FC6-4C78-ADED-6A279E65A6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76120</v>
      </c>
      <c r="AM8" s="42"/>
      <c r="AN8" s="42"/>
      <c r="AO8" s="42"/>
      <c r="AP8" s="42"/>
      <c r="AQ8" s="42"/>
      <c r="AR8" s="42"/>
      <c r="AS8" s="42"/>
      <c r="AT8" s="35">
        <f>データ!T6</f>
        <v>536.12</v>
      </c>
      <c r="AU8" s="35"/>
      <c r="AV8" s="35"/>
      <c r="AW8" s="35"/>
      <c r="AX8" s="35"/>
      <c r="AY8" s="35"/>
      <c r="AZ8" s="35"/>
      <c r="BA8" s="35"/>
      <c r="BB8" s="35">
        <f>データ!U6</f>
        <v>141.97999999999999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57.22</v>
      </c>
      <c r="J10" s="35"/>
      <c r="K10" s="35"/>
      <c r="L10" s="35"/>
      <c r="M10" s="35"/>
      <c r="N10" s="35"/>
      <c r="O10" s="35"/>
      <c r="P10" s="35">
        <f>データ!P6</f>
        <v>21.98</v>
      </c>
      <c r="Q10" s="35"/>
      <c r="R10" s="35"/>
      <c r="S10" s="35"/>
      <c r="T10" s="35"/>
      <c r="U10" s="35"/>
      <c r="V10" s="35"/>
      <c r="W10" s="35">
        <f>データ!Q6</f>
        <v>85.19</v>
      </c>
      <c r="X10" s="35"/>
      <c r="Y10" s="35"/>
      <c r="Z10" s="35"/>
      <c r="AA10" s="35"/>
      <c r="AB10" s="35"/>
      <c r="AC10" s="35"/>
      <c r="AD10" s="42">
        <f>データ!R6</f>
        <v>3141</v>
      </c>
      <c r="AE10" s="42"/>
      <c r="AF10" s="42"/>
      <c r="AG10" s="42"/>
      <c r="AH10" s="42"/>
      <c r="AI10" s="42"/>
      <c r="AJ10" s="42"/>
      <c r="AK10" s="2"/>
      <c r="AL10" s="42">
        <f>データ!V6</f>
        <v>16623</v>
      </c>
      <c r="AM10" s="42"/>
      <c r="AN10" s="42"/>
      <c r="AO10" s="42"/>
      <c r="AP10" s="42"/>
      <c r="AQ10" s="42"/>
      <c r="AR10" s="42"/>
      <c r="AS10" s="42"/>
      <c r="AT10" s="35">
        <f>データ!W6</f>
        <v>8.9</v>
      </c>
      <c r="AU10" s="35"/>
      <c r="AV10" s="35"/>
      <c r="AW10" s="35"/>
      <c r="AX10" s="35"/>
      <c r="AY10" s="35"/>
      <c r="AZ10" s="35"/>
      <c r="BA10" s="35"/>
      <c r="BB10" s="35">
        <f>データ!X6</f>
        <v>1867.75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Zjdc21vyYrndjTR+hwqwxE9iu9/FPcQvTT/JjfmwoCxbUcf0Q05wMEeERZwEhpfuIdVwn7f2RCaoASW9pUKcvQ==" saltValue="TXdyWy9BrlQBxd2GskON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42129</v>
      </c>
      <c r="D6" s="19">
        <f t="shared" si="3"/>
        <v>46</v>
      </c>
      <c r="E6" s="19">
        <f t="shared" si="3"/>
        <v>17</v>
      </c>
      <c r="F6" s="19">
        <f t="shared" si="3"/>
        <v>4</v>
      </c>
      <c r="G6" s="19">
        <f t="shared" si="3"/>
        <v>0</v>
      </c>
      <c r="H6" s="19" t="str">
        <f t="shared" si="3"/>
        <v>宮城県　登米市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57.22</v>
      </c>
      <c r="P6" s="20">
        <f t="shared" si="3"/>
        <v>21.98</v>
      </c>
      <c r="Q6" s="20">
        <f t="shared" si="3"/>
        <v>85.19</v>
      </c>
      <c r="R6" s="20">
        <f t="shared" si="3"/>
        <v>3141</v>
      </c>
      <c r="S6" s="20">
        <f t="shared" si="3"/>
        <v>76120</v>
      </c>
      <c r="T6" s="20">
        <f t="shared" si="3"/>
        <v>536.12</v>
      </c>
      <c r="U6" s="20">
        <f t="shared" si="3"/>
        <v>141.97999999999999</v>
      </c>
      <c r="V6" s="20">
        <f t="shared" si="3"/>
        <v>16623</v>
      </c>
      <c r="W6" s="20">
        <f t="shared" si="3"/>
        <v>8.9</v>
      </c>
      <c r="X6" s="20">
        <f t="shared" si="3"/>
        <v>1867.75</v>
      </c>
      <c r="Y6" s="21" t="str">
        <f>IF(Y7="",NA(),Y7)</f>
        <v>-</v>
      </c>
      <c r="Z6" s="21" t="str">
        <f t="shared" ref="Z6:AH6" si="4">IF(Z7="",NA(),Z7)</f>
        <v>-</v>
      </c>
      <c r="AA6" s="21" t="str">
        <f t="shared" si="4"/>
        <v>-</v>
      </c>
      <c r="AB6" s="21">
        <f t="shared" si="4"/>
        <v>102.65</v>
      </c>
      <c r="AC6" s="21">
        <f t="shared" si="4"/>
        <v>102.67</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13.29</v>
      </c>
      <c r="AY6" s="21">
        <f t="shared" si="6"/>
        <v>19.07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3670.86</v>
      </c>
      <c r="BJ6" s="21">
        <f t="shared" si="7"/>
        <v>3563.82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87.85</v>
      </c>
      <c r="BU6" s="21">
        <f t="shared" si="8"/>
        <v>84.99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180.2</v>
      </c>
      <c r="CF6" s="21">
        <f t="shared" si="9"/>
        <v>186.88</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67.23</v>
      </c>
      <c r="CQ6" s="21">
        <f t="shared" si="10"/>
        <v>66.61</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77.010000000000005</v>
      </c>
      <c r="DB6" s="21">
        <f t="shared" si="11"/>
        <v>77.77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3.5</v>
      </c>
      <c r="DM6" s="21">
        <f t="shared" si="12"/>
        <v>6.71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42129</v>
      </c>
      <c r="D7" s="23">
        <v>46</v>
      </c>
      <c r="E7" s="23">
        <v>17</v>
      </c>
      <c r="F7" s="23">
        <v>4</v>
      </c>
      <c r="G7" s="23">
        <v>0</v>
      </c>
      <c r="H7" s="23" t="s">
        <v>96</v>
      </c>
      <c r="I7" s="23" t="s">
        <v>97</v>
      </c>
      <c r="J7" s="23" t="s">
        <v>98</v>
      </c>
      <c r="K7" s="23" t="s">
        <v>99</v>
      </c>
      <c r="L7" s="23" t="s">
        <v>100</v>
      </c>
      <c r="M7" s="23" t="s">
        <v>101</v>
      </c>
      <c r="N7" s="24" t="s">
        <v>102</v>
      </c>
      <c r="O7" s="24">
        <v>57.22</v>
      </c>
      <c r="P7" s="24">
        <v>21.98</v>
      </c>
      <c r="Q7" s="24">
        <v>85.19</v>
      </c>
      <c r="R7" s="24">
        <v>3141</v>
      </c>
      <c r="S7" s="24">
        <v>76120</v>
      </c>
      <c r="T7" s="24">
        <v>536.12</v>
      </c>
      <c r="U7" s="24">
        <v>141.97999999999999</v>
      </c>
      <c r="V7" s="24">
        <v>16623</v>
      </c>
      <c r="W7" s="24">
        <v>8.9</v>
      </c>
      <c r="X7" s="24">
        <v>1867.75</v>
      </c>
      <c r="Y7" s="24" t="s">
        <v>102</v>
      </c>
      <c r="Z7" s="24" t="s">
        <v>102</v>
      </c>
      <c r="AA7" s="24" t="s">
        <v>102</v>
      </c>
      <c r="AB7" s="24">
        <v>102.65</v>
      </c>
      <c r="AC7" s="24">
        <v>102.67</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13.29</v>
      </c>
      <c r="AY7" s="24">
        <v>19.07</v>
      </c>
      <c r="AZ7" s="24" t="s">
        <v>102</v>
      </c>
      <c r="BA7" s="24" t="s">
        <v>102</v>
      </c>
      <c r="BB7" s="24" t="s">
        <v>102</v>
      </c>
      <c r="BC7" s="24">
        <v>44.24</v>
      </c>
      <c r="BD7" s="24">
        <v>43.07</v>
      </c>
      <c r="BE7" s="24">
        <v>44.07</v>
      </c>
      <c r="BF7" s="24" t="s">
        <v>102</v>
      </c>
      <c r="BG7" s="24" t="s">
        <v>102</v>
      </c>
      <c r="BH7" s="24" t="s">
        <v>102</v>
      </c>
      <c r="BI7" s="24">
        <v>3670.86</v>
      </c>
      <c r="BJ7" s="24">
        <v>3563.82</v>
      </c>
      <c r="BK7" s="24" t="s">
        <v>102</v>
      </c>
      <c r="BL7" s="24" t="s">
        <v>102</v>
      </c>
      <c r="BM7" s="24" t="s">
        <v>102</v>
      </c>
      <c r="BN7" s="24">
        <v>1258.43</v>
      </c>
      <c r="BO7" s="24">
        <v>1163.75</v>
      </c>
      <c r="BP7" s="24">
        <v>1201.79</v>
      </c>
      <c r="BQ7" s="24" t="s">
        <v>102</v>
      </c>
      <c r="BR7" s="24" t="s">
        <v>102</v>
      </c>
      <c r="BS7" s="24" t="s">
        <v>102</v>
      </c>
      <c r="BT7" s="24">
        <v>87.85</v>
      </c>
      <c r="BU7" s="24">
        <v>84.99</v>
      </c>
      <c r="BV7" s="24" t="s">
        <v>102</v>
      </c>
      <c r="BW7" s="24" t="s">
        <v>102</v>
      </c>
      <c r="BX7" s="24" t="s">
        <v>102</v>
      </c>
      <c r="BY7" s="24">
        <v>73.36</v>
      </c>
      <c r="BZ7" s="24">
        <v>72.599999999999994</v>
      </c>
      <c r="CA7" s="24">
        <v>75.31</v>
      </c>
      <c r="CB7" s="24" t="s">
        <v>102</v>
      </c>
      <c r="CC7" s="24" t="s">
        <v>102</v>
      </c>
      <c r="CD7" s="24" t="s">
        <v>102</v>
      </c>
      <c r="CE7" s="24">
        <v>180.2</v>
      </c>
      <c r="CF7" s="24">
        <v>186.88</v>
      </c>
      <c r="CG7" s="24" t="s">
        <v>102</v>
      </c>
      <c r="CH7" s="24" t="s">
        <v>102</v>
      </c>
      <c r="CI7" s="24" t="s">
        <v>102</v>
      </c>
      <c r="CJ7" s="24">
        <v>224.88</v>
      </c>
      <c r="CK7" s="24">
        <v>228.64</v>
      </c>
      <c r="CL7" s="24">
        <v>216.39</v>
      </c>
      <c r="CM7" s="24" t="s">
        <v>102</v>
      </c>
      <c r="CN7" s="24" t="s">
        <v>102</v>
      </c>
      <c r="CO7" s="24" t="s">
        <v>102</v>
      </c>
      <c r="CP7" s="24">
        <v>67.23</v>
      </c>
      <c r="CQ7" s="24">
        <v>66.61</v>
      </c>
      <c r="CR7" s="24" t="s">
        <v>102</v>
      </c>
      <c r="CS7" s="24" t="s">
        <v>102</v>
      </c>
      <c r="CT7" s="24" t="s">
        <v>102</v>
      </c>
      <c r="CU7" s="24">
        <v>42.4</v>
      </c>
      <c r="CV7" s="24">
        <v>42.28</v>
      </c>
      <c r="CW7" s="24">
        <v>42.57</v>
      </c>
      <c r="CX7" s="24" t="s">
        <v>102</v>
      </c>
      <c r="CY7" s="24" t="s">
        <v>102</v>
      </c>
      <c r="CZ7" s="24" t="s">
        <v>102</v>
      </c>
      <c r="DA7" s="24">
        <v>77.010000000000005</v>
      </c>
      <c r="DB7" s="24">
        <v>77.77</v>
      </c>
      <c r="DC7" s="24" t="s">
        <v>102</v>
      </c>
      <c r="DD7" s="24" t="s">
        <v>102</v>
      </c>
      <c r="DE7" s="24" t="s">
        <v>102</v>
      </c>
      <c r="DF7" s="24">
        <v>84.19</v>
      </c>
      <c r="DG7" s="24">
        <v>84.34</v>
      </c>
      <c r="DH7" s="24">
        <v>85.24</v>
      </c>
      <c r="DI7" s="24" t="s">
        <v>102</v>
      </c>
      <c r="DJ7" s="24" t="s">
        <v>102</v>
      </c>
      <c r="DK7" s="24" t="s">
        <v>102</v>
      </c>
      <c r="DL7" s="24">
        <v>3.5</v>
      </c>
      <c r="DM7" s="24">
        <v>6.71</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2023-02-17T01:46:34Z</cp:lastPrinted>
  <dcterms:created xsi:type="dcterms:W3CDTF">2022-12-01T01:25:55Z</dcterms:created>
  <dcterms:modified xsi:type="dcterms:W3CDTF">2023-02-20T01:51:19Z</dcterms:modified>
  <cp:category/>
</cp:coreProperties>
</file>