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0_登米市★\01_当初\"/>
    </mc:Choice>
  </mc:AlternateContent>
  <workbookProtection workbookAlgorithmName="SHA-512" workbookHashValue="3sLWLz91yBxONudk1QS2hqZ0xUJEeLmeGWHeLzWOI+QQNDJzTu+mCh+7sB2uyEGdDYL1SJeidErSp0Xt3owjgw==" workbookSaltValue="b9OfVfWzRn0VYxKZ8XqrFQ==" workbookSpinCount="100000" lockStructure="1"/>
  <bookViews>
    <workbookView xWindow="0" yWindow="0" windowWidth="28800" windowHeight="110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P6" i="5"/>
  <c r="O6" i="5"/>
  <c r="N6" i="5"/>
  <c r="B10" i="4" s="1"/>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AT10" i="4"/>
  <c r="AL10" i="4"/>
  <c r="AD10" i="4"/>
  <c r="W10" i="4"/>
  <c r="P10" i="4"/>
  <c r="I10" i="4"/>
  <c r="AD8" i="4"/>
  <c r="W8" i="4"/>
  <c r="I8" i="4"/>
  <c r="B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<sst xmlns="http://schemas.openxmlformats.org/spreadsheetml/2006/main" count="289" uniqueCount="117">
  <si>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</si>
  <si>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</si>
  <si>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</si>
  <si>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</si>
  <si>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</si>
  <si>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</si>
  <si>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</si>
  <si>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</si>
  <si>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</si>
  <si>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</si>
  <si>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</si>
  <si>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</si>
  <si>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</si>
  <si>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</si>
  <si>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</si>
  <si>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</si>
  <si>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</si>
  <si>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</si>
  <si>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</si>
  <si>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</si>
  <si>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</si>
  <si>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</si>
  <si>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</si>
  <si>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</si>
  <si>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</si>
  <si>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</si>
  <si>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</si>
  <si>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</si>
  <si>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</si>
  <si>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</si>
  <si>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</si>
  <si>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</si>
  <si>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</si>
  <si>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</si>
  <si>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</si>
  <si>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</si>
  <si>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</si>
  <si>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</si>
  <si>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</si>
  <si>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</si>
  <si>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</si>
  <si>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</si>
  <si>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</si>
  <si>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</si>
  <si>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</si>
  <si>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</si>
  <si>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</si>
  <si>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</si>
  <si>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</si>
  <si>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</si>
  <si>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</si>
  <si>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</si>
  <si>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</si>
  <si>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</si>
  <si>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</si>
  <si>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</si>
  <si>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</si>
  <si>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</si>
  <si>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</si>
  <si>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</si>
  <si>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</si>
  <si>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</si>
  <si>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</si>
  <si>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</si>
  <si>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</si>
  <si>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</si>
  <si>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</si>
  <si>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</si>
  <si>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</si>
  <si>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</si>
  <si>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</si>
  <si>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</si>
  <si>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</si>
  <si>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</si>
  <si>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</si>
  <si>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</si>
  <si>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</si>
  <si>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</si>
  <si>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</si>
  <si>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</si>
  <si>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</si>
  <si>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</si>
  <si>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</si>
  <si>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</si>
  <si>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</si>
  <si>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</si>
  <si>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</si>
  <si>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</si>
  <si>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</si>
  <si>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</si>
  <si>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</si>
  <si>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</si>
  <si>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</si>
  <si>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</si>
  <si>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</si>
  <si>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</si>
  <si>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</si>
  <si>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</si>
  <si>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</si>
  <si>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</si>
  <si>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</si>
  <si>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</si>
  <si>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</si>
  <si>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</si>
  <si>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</si>
  <si>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</si>
  <si>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</si>
  <si>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</si>
  <si>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</si>
  <si>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</si>
  <si>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</si>
  <si>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</si>
  <si>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</si>
  <si>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</si>
  <si>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「①有形固定資産減価償却率」は、地方公営企業法適用前の減価償却累計額を控除した額を開始時点の資産として計上しているため、減価償却累計額が小さく、平均値を大きく下回っている。</t>
    <phoneticPr fontId="4"/>
  </si>
  <si>
    <t>　平成14年度より特定地域生活排水処理施設整備に着手し、令和４年度においては81基を整備している。浄化槽の設置コストは低いものの、維持管理コストが嵩み「汚水処理原価」が類似団体より高く、「経費回収率」が低い状況にある。令和５年度に使用料改定を行うとともに、汚水処理費の削減を行っていく。
　今後は、施設更新費用の増加や人口減少に伴う使用料の減少等が予測される。的確な経営分析を行い、使用料改定による収益の確保や、維持管理費の削減など、持続可能な経営に努める必要がある。</t>
    <rPh sb="191" eb="194">
      <t>シヨウリョウ</t>
    </rPh>
    <rPh sb="194" eb="196">
      <t>カイテイ</t>
    </rPh>
    <rPh sb="199" eb="201">
      <t>シュウエキ</t>
    </rPh>
    <rPh sb="202" eb="204">
      <t>カクホ</t>
    </rPh>
    <rPh sb="206" eb="211">
      <t>イジカンリヒ</t>
    </rPh>
    <rPh sb="212" eb="214">
      <t>サクゲン</t>
    </rPh>
    <phoneticPr fontId="4"/>
  </si>
  <si>
    <t>　令和２年度より地方公営企業法を適用したため、令和２年度からの数値となっている。
「①経常収支比率」は、他会計補助金等の増加により営業外収益が増加したが、令和４年３月に発生した地震に伴う設備の更新により資産減耗費が増加し営業費用も増加したことから、前年度を下回った。100％を超えて単年度黒字となっているが、基準外繰入に依存しているため、収入確保と経費削減に努めなければならない。
「②累積欠損金比率」は発生していない。
「③流動比率」は、営業外収益の増加による現金の増加などにより、前年度を大きく上回った。今後も、流動資産の確保に努めていく。
「④企業債残高対事業規模比率」は、建設投資において、自己資金が少ないため借入金に依存してきたことにより企業債残高が多く、平均値を大きく上回っている。
「⑥汚水処理原価」は、修繕費等の増加により前年度より増加した。汚水処理原価の増加により「⑤経費回収率」は前年度を下回り、100％に達していない。汚水処理費の削減と使用料改定を行い、回収率の改善を図っていく。
「⑦施設利用率」は前年度を下回っている。新規整備により浄化槽の基数は年々増加しているが、１基あたりの処理水量は減少傾向となっている。
「⑧水洗化率」は、本市では、排水設備工事申請と浄化槽設置申請を同時に提出することにより浄化槽工事を実施しているため、100％となっている。</t>
    <rPh sb="52" eb="53">
      <t>ホカ</t>
    </rPh>
    <rPh sb="53" eb="55">
      <t>カイケイ</t>
    </rPh>
    <rPh sb="55" eb="58">
      <t>ホジョキン</t>
    </rPh>
    <rPh sb="58" eb="59">
      <t>トウ</t>
    </rPh>
    <rPh sb="60" eb="62">
      <t>ゾウカ</t>
    </rPh>
    <rPh sb="65" eb="68">
      <t>エイギョウガイ</t>
    </rPh>
    <rPh sb="68" eb="70">
      <t>シュウエキ</t>
    </rPh>
    <rPh sb="71" eb="73">
      <t>ゾウカ</t>
    </rPh>
    <rPh sb="77" eb="79">
      <t>レイワ</t>
    </rPh>
    <rPh sb="80" eb="81">
      <t>ネン</t>
    </rPh>
    <rPh sb="82" eb="83">
      <t>ガツ</t>
    </rPh>
    <rPh sb="84" eb="86">
      <t>ハッセイ</t>
    </rPh>
    <rPh sb="88" eb="90">
      <t>ジシン</t>
    </rPh>
    <rPh sb="91" eb="92">
      <t>トモナ</t>
    </rPh>
    <rPh sb="93" eb="95">
      <t>セツビ</t>
    </rPh>
    <rPh sb="96" eb="98">
      <t>コウシン</t>
    </rPh>
    <rPh sb="101" eb="106">
      <t>シサンゲンモウヒ</t>
    </rPh>
    <rPh sb="107" eb="109">
      <t>ゾウカ</t>
    </rPh>
    <rPh sb="124" eb="127">
      <t>ゼンネンド</t>
    </rPh>
    <rPh sb="128" eb="130">
      <t>シタマワ</t>
    </rPh>
    <rPh sb="220" eb="223">
      <t>エイギョウガイ</t>
    </rPh>
    <rPh sb="223" eb="225">
      <t>シュウエキ</t>
    </rPh>
    <rPh sb="226" eb="228">
      <t>ゾウカ</t>
    </rPh>
    <rPh sb="231" eb="233">
      <t>ゲンキン</t>
    </rPh>
    <rPh sb="234" eb="236">
      <t>ゾウカ</t>
    </rPh>
    <rPh sb="242" eb="245">
      <t>ゼンネンド</t>
    </rPh>
    <rPh sb="246" eb="247">
      <t>オオ</t>
    </rPh>
    <rPh sb="249" eb="251">
      <t>ウワマワ</t>
    </rPh>
    <rPh sb="254" eb="256">
      <t>コンゴ</t>
    </rPh>
    <rPh sb="330" eb="331">
      <t>オオ</t>
    </rPh>
    <rPh sb="359" eb="362">
      <t>シュウゼンヒ</t>
    </rPh>
    <rPh sb="362" eb="363">
      <t>トウ</t>
    </rPh>
    <rPh sb="364" eb="366">
      <t>ゾウカ</t>
    </rPh>
    <rPh sb="374" eb="376">
      <t>ゾウカ</t>
    </rPh>
    <rPh sb="379" eb="383">
      <t>オスイショリ</t>
    </rPh>
    <rPh sb="383" eb="385">
      <t>ゲンカ</t>
    </rPh>
    <rPh sb="386" eb="388">
      <t>ゾウカ</t>
    </rPh>
    <rPh sb="400" eb="403">
      <t>ゼンネンド</t>
    </rPh>
    <rPh sb="404" eb="406">
      <t>シタマワ</t>
    </rPh>
    <rPh sb="461" eb="464">
      <t>ゼンネンド</t>
    </rPh>
    <rPh sb="507" eb="50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</si>
</sst>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68-4868-B16E-66BAB605C4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68-4868-B16E-66BAB605C4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51.45</c:v>
                </c:pt>
                <c:pt idx="3">
                  <c:v>50.95</c:v>
                </c:pt>
                <c:pt idx="4">
                  <c:v>50.34</c:v>
                </c:pt>
              </c:numCache>
            </c:numRef>
          </c:val>
          <c:extLst>
            <c:ext xmlns:c16="http://schemas.microsoft.com/office/drawing/2014/chart" uri="{C3380CC4-5D6E-409C-BE32-E72D297353CC}">
              <c16:uniqueId val="{00000000-BF65-448D-BF38-D8725492CD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BF65-448D-BF38-D8725492CD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5740-4E65-B6EB-F71539E76B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5740-4E65-B6EB-F71539E76B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104.2</c:v>
                </c:pt>
                <c:pt idx="3">
                  <c:v>106.12</c:v>
                </c:pt>
                <c:pt idx="4">
                  <c:v>106.05</c:v>
                </c:pt>
              </c:numCache>
            </c:numRef>
          </c:val>
          <c:extLst>
            <c:ext xmlns:c16="http://schemas.microsoft.com/office/drawing/2014/chart" uri="{C3380CC4-5D6E-409C-BE32-E72D297353CC}">
              <c16:uniqueId val="{00000000-072F-4183-9D3B-3975A119D1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072F-4183-9D3B-3975A119D1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c:v>
                </c:pt>
                <c:pt idx="3">
                  <c:v>8.27</c:v>
                </c:pt>
                <c:pt idx="4">
                  <c:v>11.35</c:v>
                </c:pt>
              </c:numCache>
            </c:numRef>
          </c:val>
          <c:extLst>
            <c:ext xmlns:c16="http://schemas.microsoft.com/office/drawing/2014/chart" uri="{C3380CC4-5D6E-409C-BE32-E72D297353CC}">
              <c16:uniqueId val="{00000000-2FF6-4113-AEE3-DC4D672CCB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2FF6-4113-AEE3-DC4D672CCB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2C-4DCF-8FBF-A44DAB4A01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2C-4DCF-8FBF-A44DAB4A01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31-4AEC-90DC-E148C114BF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EC31-4AEC-90DC-E148C114BF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119.47</c:v>
                </c:pt>
                <c:pt idx="3">
                  <c:v>150.41</c:v>
                </c:pt>
                <c:pt idx="4">
                  <c:v>331.02</c:v>
                </c:pt>
              </c:numCache>
            </c:numRef>
          </c:val>
          <c:extLst>
            <c:ext xmlns:c16="http://schemas.microsoft.com/office/drawing/2014/chart" uri="{C3380CC4-5D6E-409C-BE32-E72D297353CC}">
              <c16:uniqueId val="{00000000-67BA-49F3-8C3B-DFF8C74174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67BA-49F3-8C3B-DFF8C74174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1327.87</c:v>
                </c:pt>
                <c:pt idx="3">
                  <c:v>1315.41</c:v>
                </c:pt>
                <c:pt idx="4">
                  <c:v>1312.6</c:v>
                </c:pt>
              </c:numCache>
            </c:numRef>
          </c:val>
          <c:extLst>
            <c:ext xmlns:c16="http://schemas.microsoft.com/office/drawing/2014/chart" uri="{C3380CC4-5D6E-409C-BE32-E72D297353CC}">
              <c16:uniqueId val="{00000000-3D7C-4231-B68D-A3B2EC5EA0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3D7C-4231-B68D-A3B2EC5EA0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47.72</c:v>
                </c:pt>
                <c:pt idx="3">
                  <c:v>47.1</c:v>
                </c:pt>
                <c:pt idx="4">
                  <c:v>44.25</c:v>
                </c:pt>
              </c:numCache>
            </c:numRef>
          </c:val>
          <c:extLst>
            <c:ext xmlns:c16="http://schemas.microsoft.com/office/drawing/2014/chart" uri="{C3380CC4-5D6E-409C-BE32-E72D297353CC}">
              <c16:uniqueId val="{00000000-94F8-4431-B776-A20441E9C2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94F8-4431-B776-A20441E9C2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314.23</c:v>
                </c:pt>
                <c:pt idx="3">
                  <c:v>318.86</c:v>
                </c:pt>
                <c:pt idx="4">
                  <c:v>339.62</c:v>
                </c:pt>
              </c:numCache>
            </c:numRef>
          </c:val>
          <c:extLst>
            <c:ext xmlns:c16="http://schemas.microsoft.com/office/drawing/2014/chart" uri="{C3380CC4-5D6E-409C-BE32-E72D297353CC}">
              <c16:uniqueId val="{00000000-F937-4DAC-9836-C93BDB6400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F937-4DAC-9836-C93BDB6400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登米市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74795</v>
      </c>
      <c r="AM8" s="42"/>
      <c r="AN8" s="42"/>
      <c r="AO8" s="42"/>
      <c r="AP8" s="42"/>
      <c r="AQ8" s="42"/>
      <c r="AR8" s="42"/>
      <c r="AS8" s="42"/>
      <c r="AT8" s="35">
        <f>データ!T6</f>
        <v>536.09</v>
      </c>
      <c r="AU8" s="35"/>
      <c r="AV8" s="35"/>
      <c r="AW8" s="35"/>
      <c r="AX8" s="35"/>
      <c r="AY8" s="35"/>
      <c r="AZ8" s="35"/>
      <c r="BA8" s="35"/>
      <c r="BB8" s="35">
        <f>データ!U6</f>
        <v>139.52000000000001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34.14</v>
      </c>
      <c r="J10" s="35"/>
      <c r="K10" s="35"/>
      <c r="L10" s="35"/>
      <c r="M10" s="35"/>
      <c r="N10" s="35"/>
      <c r="O10" s="35"/>
      <c r="P10" s="35">
        <f>データ!P6</f>
        <v>9.33</v>
      </c>
      <c r="Q10" s="35"/>
      <c r="R10" s="35"/>
      <c r="S10" s="35"/>
      <c r="T10" s="35"/>
      <c r="U10" s="35"/>
      <c r="V10" s="35"/>
      <c r="W10" s="35">
        <f>データ!Q6</f>
        <v>100</v>
      </c>
      <c r="X10" s="35"/>
      <c r="Y10" s="35"/>
      <c r="Z10" s="35"/>
      <c r="AA10" s="35"/>
      <c r="AB10" s="35"/>
      <c r="AC10" s="35"/>
      <c r="AD10" s="42">
        <f>データ!R6</f>
        <v>3141</v>
      </c>
      <c r="AE10" s="42"/>
      <c r="AF10" s="42"/>
      <c r="AG10" s="42"/>
      <c r="AH10" s="42"/>
      <c r="AI10" s="42"/>
      <c r="AJ10" s="42"/>
      <c r="AK10" s="2"/>
      <c r="AL10" s="42">
        <f>データ!V6</f>
        <v>6928</v>
      </c>
      <c r="AM10" s="42"/>
      <c r="AN10" s="42"/>
      <c r="AO10" s="42"/>
      <c r="AP10" s="42"/>
      <c r="AQ10" s="42"/>
      <c r="AR10" s="42"/>
      <c r="AS10" s="42"/>
      <c r="AT10" s="35">
        <f>データ!W6</f>
        <v>1.94</v>
      </c>
      <c r="AU10" s="35"/>
      <c r="AV10" s="35"/>
      <c r="AW10" s="35"/>
      <c r="AX10" s="35"/>
      <c r="AY10" s="35"/>
      <c r="AZ10" s="35"/>
      <c r="BA10" s="35"/>
      <c r="BB10" s="35">
        <f>データ!X6</f>
        <v>3571.13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PVlE1Rvxpb25UgdneMXCzEn92d3MopUE4F5aorogchCCwTzSnvPceaEhKJ61tKShKj09Ql1AI4c2NJhCrv8Q6Q==" saltValue="U0m46gmyEWenEZW6qag8F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42129</v>
      </c>
      <c r="D6" s="19">
        <f t="shared" si="3"/>
        <v>46</v>
      </c>
      <c r="E6" s="19">
        <f t="shared" si="3"/>
        <v>18</v>
      </c>
      <c r="F6" s="19">
        <f t="shared" si="3"/>
        <v>0</v>
      </c>
      <c r="G6" s="19">
        <f t="shared" si="3"/>
        <v>0</v>
      </c>
      <c r="H6" s="19" t="str">
        <f t="shared" si="3"/>
        <v>宮城県　登米市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34.14</v>
      </c>
      <c r="P6" s="20">
        <f t="shared" si="3"/>
        <v>9.33</v>
      </c>
      <c r="Q6" s="20">
        <f t="shared" si="3"/>
        <v>100</v>
      </c>
      <c r="R6" s="20">
        <f t="shared" si="3"/>
        <v>3141</v>
      </c>
      <c r="S6" s="20">
        <f t="shared" si="3"/>
        <v>74795</v>
      </c>
      <c r="T6" s="20">
        <f t="shared" si="3"/>
        <v>536.09</v>
      </c>
      <c r="U6" s="20">
        <f t="shared" si="3"/>
        <v>139.52000000000001</v>
      </c>
      <c r="V6" s="20">
        <f t="shared" si="3"/>
        <v>6928</v>
      </c>
      <c r="W6" s="20">
        <f t="shared" si="3"/>
        <v>1.94</v>
      </c>
      <c r="X6" s="20">
        <f t="shared" si="3"/>
        <v>3571.13</v>
      </c>
      <c r="Y6" s="21" t="str">
        <f>IF(Y7="",NA(),Y7)</f>
        <v>-</v>
      </c>
      <c r="Z6" s="21" t="str">
        <f t="shared" ref="Z6:AH6" si="4">IF(Z7="",NA(),Z7)</f>
        <v>-</v>
      </c>
      <c r="AA6" s="21">
        <f t="shared" si="4"/>
        <v>104.2</v>
      </c>
      <c r="AB6" s="21">
        <f t="shared" si="4"/>
        <v>106.12</v>
      </c>
      <c r="AC6" s="21">
        <f t="shared" si="4"/>
        <v>106.05</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119.47</v>
      </c>
      <c r="AX6" s="21">
        <f t="shared" si="6"/>
        <v>150.41</v>
      </c>
      <c r="AY6" s="21">
        <f t="shared" si="6"/>
        <v>331.02</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1327.87</v>
      </c>
      <c r="BI6" s="21">
        <f t="shared" si="7"/>
        <v>1315.41</v>
      </c>
      <c r="BJ6" s="21">
        <f t="shared" si="7"/>
        <v>1312.6</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47.72</v>
      </c>
      <c r="BT6" s="21">
        <f t="shared" si="8"/>
        <v>47.1</v>
      </c>
      <c r="BU6" s="21">
        <f t="shared" si="8"/>
        <v>44.25</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314.23</v>
      </c>
      <c r="CE6" s="21">
        <f t="shared" si="9"/>
        <v>318.86</v>
      </c>
      <c r="CF6" s="21">
        <f t="shared" si="9"/>
        <v>339.62</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51.45</v>
      </c>
      <c r="CP6" s="21">
        <f t="shared" si="10"/>
        <v>50.95</v>
      </c>
      <c r="CQ6" s="21">
        <f t="shared" si="10"/>
        <v>50.34</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4.3</v>
      </c>
      <c r="DL6" s="21">
        <f t="shared" si="12"/>
        <v>8.27</v>
      </c>
      <c r="DM6" s="21">
        <f t="shared" si="12"/>
        <v>11.35</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42129</v>
      </c>
      <c r="D7" s="23">
        <v>46</v>
      </c>
      <c r="E7" s="23">
        <v>18</v>
      </c>
      <c r="F7" s="23">
        <v>0</v>
      </c>
      <c r="G7" s="23">
        <v>0</v>
      </c>
      <c r="H7" s="23" t="s">
        <v>96</v>
      </c>
      <c r="I7" s="23" t="s">
        <v>97</v>
      </c>
      <c r="J7" s="23" t="s">
        <v>98</v>
      </c>
      <c r="K7" s="23" t="s">
        <v>99</v>
      </c>
      <c r="L7" s="23" t="s">
        <v>100</v>
      </c>
      <c r="M7" s="23" t="s">
        <v>101</v>
      </c>
      <c r="N7" s="24" t="s">
        <v>102</v>
      </c>
      <c r="O7" s="24">
        <v>34.14</v>
      </c>
      <c r="P7" s="24">
        <v>9.33</v>
      </c>
      <c r="Q7" s="24">
        <v>100</v>
      </c>
      <c r="R7" s="24">
        <v>3141</v>
      </c>
      <c r="S7" s="24">
        <v>74795</v>
      </c>
      <c r="T7" s="24">
        <v>536.09</v>
      </c>
      <c r="U7" s="24">
        <v>139.52000000000001</v>
      </c>
      <c r="V7" s="24">
        <v>6928</v>
      </c>
      <c r="W7" s="24">
        <v>1.94</v>
      </c>
      <c r="X7" s="24">
        <v>3571.13</v>
      </c>
      <c r="Y7" s="24" t="s">
        <v>102</v>
      </c>
      <c r="Z7" s="24" t="s">
        <v>102</v>
      </c>
      <c r="AA7" s="24">
        <v>104.2</v>
      </c>
      <c r="AB7" s="24">
        <v>106.12</v>
      </c>
      <c r="AC7" s="24">
        <v>106.05</v>
      </c>
      <c r="AD7" s="24" t="s">
        <v>102</v>
      </c>
      <c r="AE7" s="24" t="s">
        <v>102</v>
      </c>
      <c r="AF7" s="24">
        <v>99.03</v>
      </c>
      <c r="AG7" s="24">
        <v>100.41</v>
      </c>
      <c r="AH7" s="24">
        <v>100.17</v>
      </c>
      <c r="AI7" s="24">
        <v>100.42</v>
      </c>
      <c r="AJ7" s="24" t="s">
        <v>102</v>
      </c>
      <c r="AK7" s="24" t="s">
        <v>102</v>
      </c>
      <c r="AL7" s="24">
        <v>0</v>
      </c>
      <c r="AM7" s="24">
        <v>0</v>
      </c>
      <c r="AN7" s="24">
        <v>0</v>
      </c>
      <c r="AO7" s="24" t="s">
        <v>102</v>
      </c>
      <c r="AP7" s="24" t="s">
        <v>102</v>
      </c>
      <c r="AQ7" s="24">
        <v>74.239999999999995</v>
      </c>
      <c r="AR7" s="24">
        <v>83.92</v>
      </c>
      <c r="AS7" s="24">
        <v>89.31</v>
      </c>
      <c r="AT7" s="24">
        <v>82.66</v>
      </c>
      <c r="AU7" s="24" t="s">
        <v>102</v>
      </c>
      <c r="AV7" s="24" t="s">
        <v>102</v>
      </c>
      <c r="AW7" s="24">
        <v>119.47</v>
      </c>
      <c r="AX7" s="24">
        <v>150.41</v>
      </c>
      <c r="AY7" s="24">
        <v>331.02</v>
      </c>
      <c r="AZ7" s="24" t="s">
        <v>102</v>
      </c>
      <c r="BA7" s="24" t="s">
        <v>102</v>
      </c>
      <c r="BB7" s="24">
        <v>100.47</v>
      </c>
      <c r="BC7" s="24">
        <v>122.71</v>
      </c>
      <c r="BD7" s="24">
        <v>138.19999999999999</v>
      </c>
      <c r="BE7" s="24">
        <v>140.15</v>
      </c>
      <c r="BF7" s="24" t="s">
        <v>102</v>
      </c>
      <c r="BG7" s="24" t="s">
        <v>102</v>
      </c>
      <c r="BH7" s="24">
        <v>1327.87</v>
      </c>
      <c r="BI7" s="24">
        <v>1315.41</v>
      </c>
      <c r="BJ7" s="24">
        <v>1312.6</v>
      </c>
      <c r="BK7" s="24" t="s">
        <v>102</v>
      </c>
      <c r="BL7" s="24" t="s">
        <v>102</v>
      </c>
      <c r="BM7" s="24">
        <v>294.27</v>
      </c>
      <c r="BN7" s="24">
        <v>294.08999999999997</v>
      </c>
      <c r="BO7" s="24">
        <v>294.08999999999997</v>
      </c>
      <c r="BP7" s="24">
        <v>307.39</v>
      </c>
      <c r="BQ7" s="24" t="s">
        <v>102</v>
      </c>
      <c r="BR7" s="24" t="s">
        <v>102</v>
      </c>
      <c r="BS7" s="24">
        <v>47.72</v>
      </c>
      <c r="BT7" s="24">
        <v>47.1</v>
      </c>
      <c r="BU7" s="24">
        <v>44.25</v>
      </c>
      <c r="BV7" s="24" t="s">
        <v>102</v>
      </c>
      <c r="BW7" s="24" t="s">
        <v>102</v>
      </c>
      <c r="BX7" s="24">
        <v>60.59</v>
      </c>
      <c r="BY7" s="24">
        <v>60</v>
      </c>
      <c r="BZ7" s="24">
        <v>59.01</v>
      </c>
      <c r="CA7" s="24">
        <v>57.03</v>
      </c>
      <c r="CB7" s="24" t="s">
        <v>102</v>
      </c>
      <c r="CC7" s="24" t="s">
        <v>102</v>
      </c>
      <c r="CD7" s="24">
        <v>314.23</v>
      </c>
      <c r="CE7" s="24">
        <v>318.86</v>
      </c>
      <c r="CF7" s="24">
        <v>339.62</v>
      </c>
      <c r="CG7" s="24" t="s">
        <v>102</v>
      </c>
      <c r="CH7" s="24" t="s">
        <v>102</v>
      </c>
      <c r="CI7" s="24">
        <v>280.23</v>
      </c>
      <c r="CJ7" s="24">
        <v>282.70999999999998</v>
      </c>
      <c r="CK7" s="24">
        <v>291.82</v>
      </c>
      <c r="CL7" s="24">
        <v>294.83</v>
      </c>
      <c r="CM7" s="24" t="s">
        <v>102</v>
      </c>
      <c r="CN7" s="24" t="s">
        <v>102</v>
      </c>
      <c r="CO7" s="24">
        <v>51.45</v>
      </c>
      <c r="CP7" s="24">
        <v>50.95</v>
      </c>
      <c r="CQ7" s="24">
        <v>50.34</v>
      </c>
      <c r="CR7" s="24" t="s">
        <v>102</v>
      </c>
      <c r="CS7" s="24" t="s">
        <v>102</v>
      </c>
      <c r="CT7" s="24">
        <v>58.19</v>
      </c>
      <c r="CU7" s="24">
        <v>56.52</v>
      </c>
      <c r="CV7" s="24">
        <v>88.45</v>
      </c>
      <c r="CW7" s="24">
        <v>84.27</v>
      </c>
      <c r="CX7" s="24" t="s">
        <v>102</v>
      </c>
      <c r="CY7" s="24" t="s">
        <v>102</v>
      </c>
      <c r="CZ7" s="24">
        <v>100</v>
      </c>
      <c r="DA7" s="24">
        <v>100</v>
      </c>
      <c r="DB7" s="24">
        <v>100</v>
      </c>
      <c r="DC7" s="24" t="s">
        <v>102</v>
      </c>
      <c r="DD7" s="24" t="s">
        <v>102</v>
      </c>
      <c r="DE7" s="24">
        <v>87.8</v>
      </c>
      <c r="DF7" s="24">
        <v>88.43</v>
      </c>
      <c r="DG7" s="24">
        <v>90.34</v>
      </c>
      <c r="DH7" s="24">
        <v>86.02</v>
      </c>
      <c r="DI7" s="24" t="s">
        <v>102</v>
      </c>
      <c r="DJ7" s="24" t="s">
        <v>102</v>
      </c>
      <c r="DK7" s="24">
        <v>4.3</v>
      </c>
      <c r="DL7" s="24">
        <v>8.27</v>
      </c>
      <c r="DM7" s="24">
        <v>11.35</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2024-01-31T23:42:39Z</cp:lastPrinted>
  <dcterms:created xsi:type="dcterms:W3CDTF">2023-12-12T01:06:58Z</dcterms:created>
  <dcterms:modified xsi:type="dcterms:W3CDTF">2024-01-31T23:42:40Z</dcterms:modified>
  <cp:category/>
</cp:coreProperties>
</file>