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0_登米市★\01_当初\"/>
    </mc:Choice>
  </mc:AlternateContent>
  <workbookProtection workbookAlgorithmName="SHA-512" workbookHashValue="f9UXGbfpSPI1JVaSkGonWEQTURMjsDnt/kLsKRA3kEKWAXc6kHQ+b78WIWk6+ojwgEK8O9y9lGCagrYO+1NdWg==" workbookSaltValue="UQEhYcT51GKoQ6YAqO1mqg==" workbookSpinCount="100000" lockStructure="1"/>
  <bookViews>
    <workbookView xWindow="0" yWindow="0" windowWidth="28800" windowHeight="1108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P6" i="5"/>
  <c r="O6" i="5"/>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E85" i="4"/>
  <c r="BB10" i="4"/>
  <c r="AT10" i="4"/>
  <c r="AD10" i="4"/>
  <c r="W10" i="4"/>
  <c r="P10" i="4"/>
  <c r="I10" i="4"/>
  <c r="AT8" i="4"/>
  <c r="AL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<sst xmlns="http://schemas.openxmlformats.org/spreadsheetml/2006/main" count="275" uniqueCount="116">
  <si>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</si>
  <si>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</si>
  <si>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</si>
  <si>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</si>
  <si>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</si>
  <si>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</si>
  <si>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</si>
  <si>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</si>
  <si>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</si>
  <si>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</si>
  <si>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</si>
  <si>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</si>
  <si>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</si>
  <si>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</si>
  <si>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</si>
  <si>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</si>
  <si>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</si>
  <si>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</si>
  <si>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</si>
  <si>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</si>
  <si>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</si>
  <si>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</si>
  <si>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</si>
  <si>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</si>
  <si>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</si>
  <si>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</si>
  <si>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</si>
  <si>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</si>
  <si>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</si>
  <si>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</si>
  <si>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</si>
  <si>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</si>
  <si>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</si>
  <si>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</si>
  <si>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</si>
  <si>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</si>
  <si>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</si>
  <si>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</si>
  <si>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</si>
  <si>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</si>
  <si>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</si>
  <si>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</si>
  <si>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</si>
  <si>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</si>
  <si>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</si>
  <si>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</si>
  <si>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</si>
  <si>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</si>
  <si>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</si>
  <si>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</si>
  <si>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</si>
  <si>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</si>
  <si>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</si>
  <si>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</si>
  <si>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</si>
  <si>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</si>
  <si>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</si>
  <si>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</si>
  <si>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</si>
  <si>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</si>
  <si>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</si>
  <si>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</si>
  <si>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</si>
  <si>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</si>
  <si>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</si>
  <si>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</si>
  <si>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</si>
  <si>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</si>
  <si>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</si>
  <si>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</si>
  <si>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</si>
  <si>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</si>
  <si>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</si>
  <si>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</si>
  <si>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</si>
  <si>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</si>
  <si>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</si>
  <si>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</si>
  <si>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</si>
  <si>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</si>
  <si>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</si>
  <si>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</si>
  <si>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</si>
  <si>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</si>
  <si>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</si>
  <si>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</si>
  <si>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</si>
  <si>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</si>
  <si>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</si>
  <si>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</si>
  <si>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</si>
  <si>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</si>
  <si>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</si>
  <si>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</si>
  <si>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</si>
  <si>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</si>
  <si>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</si>
  <si>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</si>
  <si>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</si>
  <si>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</si>
  <si>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</si>
  <si>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</si>
  <si>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</si>
  <si>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</si>
  <si>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</si>
  <si>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</si>
  <si>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</si>
  <si>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</si>
  <si>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</si>
  <si>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</si>
  <si>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</si>
  <si>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</si>
  <si>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</si>
  <si>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「①有形固定資産減価償却率」は、地方公営企業法適用前の減価償却累計額を控除した額を開始時点の資産として計上しているため、減価償却累計額が小さく、平均値を大きく下回っている。
「②管渠老朽化率」「③管渠改善率」は、当該年度時点で法定耐用年数を超えている管渠がない状況である。ストックマネジメントを策定し、老朽化対策に取り組んでいる。</t>
    <phoneticPr fontId="4"/>
  </si>
  <si>
    <t>　類似団体と比較すると、本市は、「汚水処理原価」は低いものの、汚水処理費を使用料で賄えていない状況にある。令和５年度に使用料改定を行うとともに、汚水処理費の削減を図っていく。
　また、水洗化の融資あっせん制度や排水設備工事補助金制度を継続し、市民の負担軽減を図りながら水洗化率の向上に努める。
　今後は、施設更新費用の増加や人口減少に伴う使用料の減少等が予測される。使用料改定により収益を確保するとともに、近隣施設との統廃合を検討し、より効率的な経営に努める。</t>
    <rPh sb="53" eb="55">
      <t>レイワ</t>
    </rPh>
    <rPh sb="56" eb="58">
      <t>ネンド</t>
    </rPh>
    <rPh sb="59" eb="62">
      <t>シヨウリョウ</t>
    </rPh>
    <rPh sb="62" eb="64">
      <t>カイテイ</t>
    </rPh>
    <rPh sb="65" eb="66">
      <t>オコナ</t>
    </rPh>
    <rPh sb="183" eb="186">
      <t>シヨウリョウ</t>
    </rPh>
    <rPh sb="186" eb="188">
      <t>カイテイ</t>
    </rPh>
    <rPh sb="191" eb="193">
      <t>シュウエキ</t>
    </rPh>
    <rPh sb="194" eb="196">
      <t>カクホ</t>
    </rPh>
    <rPh sb="203" eb="205">
      <t>キンリン</t>
    </rPh>
    <rPh sb="205" eb="207">
      <t>シセツ</t>
    </rPh>
    <rPh sb="209" eb="212">
      <t>トウハイゴウ</t>
    </rPh>
    <rPh sb="213" eb="215">
      <t>ケントウ</t>
    </rPh>
    <rPh sb="219" eb="222">
      <t>コウリツテキ</t>
    </rPh>
    <rPh sb="223" eb="225">
      <t>ケイエイ</t>
    </rPh>
    <rPh sb="226" eb="227">
      <t>ツト</t>
    </rPh>
    <phoneticPr fontId="4"/>
  </si>
  <si>
    <t>　令和２年度より地方公営企業法を適用したため、令和２年度からの数値となっている。
「①経常収支比率」は、資本費等の減少により経常費用が減少したが、他会計補助金等の営業外収益の減少が大きく、前年度を下回った。100％を超えて単年度黒字となっているが、基準外繰入に依存しているため、収入確保と経費削減に努めなければならない。
「②累積欠損金比率」は発生していない。
「③流動比率」は、収益の減少により現金が減少したことによるものである。建設改良に充てた企業債償還金の割合が非常に高く、平均値を大きく下回っている状況であり、流動資産の確保に努めていく。
「④企業債残高対事業規模比率」は、建設投資において、自己資金が少ないため借入金に依存してきたことにより、企業債残高は減少しているものの平均値を大きく上回っている。
「⑥汚水処理原価」は、維持管理費の減少により前年度より減少した。「⑤経費回収率」は汚水処理原価の減少により前年度を上回っているが、100％に達していない。汚水処理費の削減と使用料改定を行い、回収率の改善を図っていく。
「⑦施設利用率」は平均値を上回っているが、前年度より減少した。
「⑧水洗化率」は、管渠整備が続くことから、新規接続者の増により前年度より増加している。平均値より低い状況であり、水洗化率の更なる向上を図っていく。</t>
    <rPh sb="52" eb="55">
      <t>シホンヒ</t>
    </rPh>
    <rPh sb="55" eb="56">
      <t>トウ</t>
    </rPh>
    <rPh sb="57" eb="59">
      <t>ゲンショウ</t>
    </rPh>
    <rPh sb="62" eb="66">
      <t>ケイジョウヒヨウ</t>
    </rPh>
    <rPh sb="67" eb="69">
      <t>ゲンショウ</t>
    </rPh>
    <rPh sb="73" eb="74">
      <t>ホカ</t>
    </rPh>
    <rPh sb="74" eb="76">
      <t>カイケイ</t>
    </rPh>
    <rPh sb="76" eb="79">
      <t>ホジョキン</t>
    </rPh>
    <rPh sb="79" eb="80">
      <t>トウ</t>
    </rPh>
    <rPh sb="81" eb="84">
      <t>エイギョウガイ</t>
    </rPh>
    <rPh sb="84" eb="86">
      <t>シュウエキ</t>
    </rPh>
    <rPh sb="87" eb="89">
      <t>ゲンショウ</t>
    </rPh>
    <rPh sb="90" eb="91">
      <t>オオ</t>
    </rPh>
    <rPh sb="94" eb="97">
      <t>ゼンネンド</t>
    </rPh>
    <rPh sb="98" eb="100">
      <t>シタマワ</t>
    </rPh>
    <rPh sb="201" eb="203">
      <t>ゲンショウ</t>
    </rPh>
    <rPh sb="253" eb="255">
      <t>ジョウキョウ</t>
    </rPh>
    <rPh sb="332" eb="334">
      <t>ゲンショウ</t>
    </rPh>
    <rPh sb="367" eb="372">
      <t>イジカンリヒ</t>
    </rPh>
    <rPh sb="373" eb="375">
      <t>ゲンショウ</t>
    </rPh>
    <rPh sb="383" eb="385">
      <t>ゲンショウ</t>
    </rPh>
    <rPh sb="397" eb="401">
      <t>オスイショリ</t>
    </rPh>
    <rPh sb="401" eb="403">
      <t>ゲンカ</t>
    </rPh>
    <rPh sb="404" eb="406">
      <t>ゲンショウ</t>
    </rPh>
    <rPh sb="409" eb="412">
      <t>ゼンネンド</t>
    </rPh>
    <rPh sb="413" eb="415">
      <t>ウワマワ</t>
    </rPh>
    <rPh sb="478" eb="480">
      <t>ウワマワ</t>
    </rPh>
    <rPh sb="486" eb="489">
      <t>ゼンネンド</t>
    </rPh>
    <rPh sb="491" eb="493">
      <t>ゲンショウ</t>
    </rPh>
    <rPh sb="540" eb="543">
      <t>ヘイキンチ</t>
    </rPh>
    <rPh sb="545" eb="546">
      <t>ヒク</t>
    </rPh>
    <rPh sb="547" eb="549">
      <t>ジョウキョウ</t>
    </rPh>
    <rPh sb="558" eb="559">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</si>
</sst>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288-48D5-A952-1FF515F75D1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3288-48D5-A952-1FF515F75D1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67.23</c:v>
                </c:pt>
                <c:pt idx="3">
                  <c:v>66.61</c:v>
                </c:pt>
                <c:pt idx="4">
                  <c:v>64.989999999999995</c:v>
                </c:pt>
              </c:numCache>
            </c:numRef>
          </c:val>
          <c:extLst>
            <c:ext xmlns:c16="http://schemas.microsoft.com/office/drawing/2014/chart" uri="{C3380CC4-5D6E-409C-BE32-E72D297353CC}">
              <c16:uniqueId val="{00000000-A2D5-4BD0-98BB-A64CCC935C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A2D5-4BD0-98BB-A64CCC935C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77.010000000000005</c:v>
                </c:pt>
                <c:pt idx="3">
                  <c:v>77.77</c:v>
                </c:pt>
                <c:pt idx="4">
                  <c:v>78.760000000000005</c:v>
                </c:pt>
              </c:numCache>
            </c:numRef>
          </c:val>
          <c:extLst>
            <c:ext xmlns:c16="http://schemas.microsoft.com/office/drawing/2014/chart" uri="{C3380CC4-5D6E-409C-BE32-E72D297353CC}">
              <c16:uniqueId val="{00000000-0532-469A-BC3C-87D47E8F9D7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0532-469A-BC3C-87D47E8F9D7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102.65</c:v>
                </c:pt>
                <c:pt idx="3">
                  <c:v>102.67</c:v>
                </c:pt>
                <c:pt idx="4">
                  <c:v>102.07</c:v>
                </c:pt>
              </c:numCache>
            </c:numRef>
          </c:val>
          <c:extLst>
            <c:ext xmlns:c16="http://schemas.microsoft.com/office/drawing/2014/chart" uri="{C3380CC4-5D6E-409C-BE32-E72D297353CC}">
              <c16:uniqueId val="{00000000-5C4F-4C1E-AB3F-B666DB6702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5C4F-4C1E-AB3F-B666DB6702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c:v>
                </c:pt>
                <c:pt idx="3">
                  <c:v>6.71</c:v>
                </c:pt>
                <c:pt idx="4">
                  <c:v>9.86</c:v>
                </c:pt>
              </c:numCache>
            </c:numRef>
          </c:val>
          <c:extLst>
            <c:ext xmlns:c16="http://schemas.microsoft.com/office/drawing/2014/chart" uri="{C3380CC4-5D6E-409C-BE32-E72D297353CC}">
              <c16:uniqueId val="{00000000-B8F3-4C84-B047-712F98C804C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B8F3-4C84-B047-712F98C804C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3E4-4410-BD17-5C4E7AB1944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F3E4-4410-BD17-5C4E7AB1944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8B7-4614-B449-3F18A2FC27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F8B7-4614-B449-3F18A2FC27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13.29</c:v>
                </c:pt>
                <c:pt idx="3">
                  <c:v>19.07</c:v>
                </c:pt>
                <c:pt idx="4">
                  <c:v>16.760000000000002</c:v>
                </c:pt>
              </c:numCache>
            </c:numRef>
          </c:val>
          <c:extLst>
            <c:ext xmlns:c16="http://schemas.microsoft.com/office/drawing/2014/chart" uri="{C3380CC4-5D6E-409C-BE32-E72D297353CC}">
              <c16:uniqueId val="{00000000-8B37-4CEB-84B5-50A855731AE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8B37-4CEB-84B5-50A855731AE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3670.86</c:v>
                </c:pt>
                <c:pt idx="3">
                  <c:v>3563.82</c:v>
                </c:pt>
                <c:pt idx="4">
                  <c:v>3466.99</c:v>
                </c:pt>
              </c:numCache>
            </c:numRef>
          </c:val>
          <c:extLst>
            <c:ext xmlns:c16="http://schemas.microsoft.com/office/drawing/2014/chart" uri="{C3380CC4-5D6E-409C-BE32-E72D297353CC}">
              <c16:uniqueId val="{00000000-93D5-4DE3-8FA4-5CC5157D9DE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93D5-4DE3-8FA4-5CC5157D9DE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87.85</c:v>
                </c:pt>
                <c:pt idx="3">
                  <c:v>84.99</c:v>
                </c:pt>
                <c:pt idx="4">
                  <c:v>88.34</c:v>
                </c:pt>
              </c:numCache>
            </c:numRef>
          </c:val>
          <c:extLst>
            <c:ext xmlns:c16="http://schemas.microsoft.com/office/drawing/2014/chart" uri="{C3380CC4-5D6E-409C-BE32-E72D297353CC}">
              <c16:uniqueId val="{00000000-B0A8-45AC-8657-9C8A6BCBCEF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B0A8-45AC-8657-9C8A6BCBCEF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180.2</c:v>
                </c:pt>
                <c:pt idx="3">
                  <c:v>186.88</c:v>
                </c:pt>
                <c:pt idx="4">
                  <c:v>180.12</c:v>
                </c:pt>
              </c:numCache>
            </c:numRef>
          </c:val>
          <c:extLst>
            <c:ext xmlns:c16="http://schemas.microsoft.com/office/drawing/2014/chart" uri="{C3380CC4-5D6E-409C-BE32-E72D297353CC}">
              <c16:uniqueId val="{00000000-F115-4AFC-BAC5-093208471A0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F115-4AFC-BAC5-093208471A0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登米市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74795</v>
      </c>
      <c r="AM8" s="42"/>
      <c r="AN8" s="42"/>
      <c r="AO8" s="42"/>
      <c r="AP8" s="42"/>
      <c r="AQ8" s="42"/>
      <c r="AR8" s="42"/>
      <c r="AS8" s="42"/>
      <c r="AT8" s="35">
        <f>データ!T6</f>
        <v>536.09</v>
      </c>
      <c r="AU8" s="35"/>
      <c r="AV8" s="35"/>
      <c r="AW8" s="35"/>
      <c r="AX8" s="35"/>
      <c r="AY8" s="35"/>
      <c r="AZ8" s="35"/>
      <c r="BA8" s="35"/>
      <c r="BB8" s="35">
        <f>データ!U6</f>
        <v>139.52000000000001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58.16</v>
      </c>
      <c r="J10" s="35"/>
      <c r="K10" s="35"/>
      <c r="L10" s="35"/>
      <c r="M10" s="35"/>
      <c r="N10" s="35"/>
      <c r="O10" s="35"/>
      <c r="P10" s="35">
        <f>データ!P6</f>
        <v>22.01</v>
      </c>
      <c r="Q10" s="35"/>
      <c r="R10" s="35"/>
      <c r="S10" s="35"/>
      <c r="T10" s="35"/>
      <c r="U10" s="35"/>
      <c r="V10" s="35"/>
      <c r="W10" s="35">
        <f>データ!Q6</f>
        <v>80.760000000000005</v>
      </c>
      <c r="X10" s="35"/>
      <c r="Y10" s="35"/>
      <c r="Z10" s="35"/>
      <c r="AA10" s="35"/>
      <c r="AB10" s="35"/>
      <c r="AC10" s="35"/>
      <c r="AD10" s="42">
        <f>データ!R6</f>
        <v>3141</v>
      </c>
      <c r="AE10" s="42"/>
      <c r="AF10" s="42"/>
      <c r="AG10" s="42"/>
      <c r="AH10" s="42"/>
      <c r="AI10" s="42"/>
      <c r="AJ10" s="42"/>
      <c r="AK10" s="2"/>
      <c r="AL10" s="42">
        <f>データ!V6</f>
        <v>16336</v>
      </c>
      <c r="AM10" s="42"/>
      <c r="AN10" s="42"/>
      <c r="AO10" s="42"/>
      <c r="AP10" s="42"/>
      <c r="AQ10" s="42"/>
      <c r="AR10" s="42"/>
      <c r="AS10" s="42"/>
      <c r="AT10" s="35">
        <f>データ!W6</f>
        <v>8.9</v>
      </c>
      <c r="AU10" s="35"/>
      <c r="AV10" s="35"/>
      <c r="AW10" s="35"/>
      <c r="AX10" s="35"/>
      <c r="AY10" s="35"/>
      <c r="AZ10" s="35"/>
      <c r="BA10" s="35"/>
      <c r="BB10" s="35">
        <f>データ!X6</f>
        <v>1835.51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vNHqgBJnkuxo+7DABpCEko0eNHkmLj7eYMeT29tVxVhOEzeezRlxY8EgjdLNbLL/fV2Cgz4RlpFKPqeXhGAUUQ==" saltValue="V+3sc1qo9qWLrqYwqg/Tq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42129</v>
      </c>
      <c r="D6" s="19">
        <f t="shared" si="3"/>
        <v>46</v>
      </c>
      <c r="E6" s="19">
        <f t="shared" si="3"/>
        <v>17</v>
      </c>
      <c r="F6" s="19">
        <f t="shared" si="3"/>
        <v>4</v>
      </c>
      <c r="G6" s="19">
        <f t="shared" si="3"/>
        <v>0</v>
      </c>
      <c r="H6" s="19" t="str">
        <f t="shared" si="3"/>
        <v>宮城県　登米市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58.16</v>
      </c>
      <c r="P6" s="20">
        <f t="shared" si="3"/>
        <v>22.01</v>
      </c>
      <c r="Q6" s="20">
        <f t="shared" si="3"/>
        <v>80.760000000000005</v>
      </c>
      <c r="R6" s="20">
        <f t="shared" si="3"/>
        <v>3141</v>
      </c>
      <c r="S6" s="20">
        <f t="shared" si="3"/>
        <v>74795</v>
      </c>
      <c r="T6" s="20">
        <f t="shared" si="3"/>
        <v>536.09</v>
      </c>
      <c r="U6" s="20">
        <f t="shared" si="3"/>
        <v>139.52000000000001</v>
      </c>
      <c r="V6" s="20">
        <f t="shared" si="3"/>
        <v>16336</v>
      </c>
      <c r="W6" s="20">
        <f t="shared" si="3"/>
        <v>8.9</v>
      </c>
      <c r="X6" s="20">
        <f t="shared" si="3"/>
        <v>1835.51</v>
      </c>
      <c r="Y6" s="21" t="str">
        <f>IF(Y7="",NA(),Y7)</f>
        <v>-</v>
      </c>
      <c r="Z6" s="21" t="str">
        <f t="shared" ref="Z6:AH6" si="4">IF(Z7="",NA(),Z7)</f>
        <v>-</v>
      </c>
      <c r="AA6" s="21">
        <f t="shared" si="4"/>
        <v>102.65</v>
      </c>
      <c r="AB6" s="21">
        <f t="shared" si="4"/>
        <v>102.67</v>
      </c>
      <c r="AC6" s="21">
        <f t="shared" si="4"/>
        <v>102.07</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13.29</v>
      </c>
      <c r="AX6" s="21">
        <f t="shared" si="6"/>
        <v>19.07</v>
      </c>
      <c r="AY6" s="21">
        <f t="shared" si="6"/>
        <v>16.760000000000002</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3670.86</v>
      </c>
      <c r="BI6" s="21">
        <f t="shared" si="7"/>
        <v>3563.82</v>
      </c>
      <c r="BJ6" s="21">
        <f t="shared" si="7"/>
        <v>3466.99</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87.85</v>
      </c>
      <c r="BT6" s="21">
        <f t="shared" si="8"/>
        <v>84.99</v>
      </c>
      <c r="BU6" s="21">
        <f t="shared" si="8"/>
        <v>88.34</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180.2</v>
      </c>
      <c r="CE6" s="21">
        <f t="shared" si="9"/>
        <v>186.88</v>
      </c>
      <c r="CF6" s="21">
        <f t="shared" si="9"/>
        <v>180.12</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67.23</v>
      </c>
      <c r="CP6" s="21">
        <f t="shared" si="10"/>
        <v>66.61</v>
      </c>
      <c r="CQ6" s="21">
        <f t="shared" si="10"/>
        <v>64.989999999999995</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77.010000000000005</v>
      </c>
      <c r="DA6" s="21">
        <f t="shared" si="11"/>
        <v>77.77</v>
      </c>
      <c r="DB6" s="21">
        <f t="shared" si="11"/>
        <v>78.760000000000005</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3.5</v>
      </c>
      <c r="DL6" s="21">
        <f t="shared" si="12"/>
        <v>6.71</v>
      </c>
      <c r="DM6" s="21">
        <f t="shared" si="12"/>
        <v>9.86</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42129</v>
      </c>
      <c r="D7" s="23">
        <v>46</v>
      </c>
      <c r="E7" s="23">
        <v>17</v>
      </c>
      <c r="F7" s="23">
        <v>4</v>
      </c>
      <c r="G7" s="23">
        <v>0</v>
      </c>
      <c r="H7" s="23" t="s">
        <v>96</v>
      </c>
      <c r="I7" s="23" t="s">
        <v>97</v>
      </c>
      <c r="J7" s="23" t="s">
        <v>98</v>
      </c>
      <c r="K7" s="23" t="s">
        <v>99</v>
      </c>
      <c r="L7" s="23" t="s">
        <v>100</v>
      </c>
      <c r="M7" s="23" t="s">
        <v>101</v>
      </c>
      <c r="N7" s="24" t="s">
        <v>102</v>
      </c>
      <c r="O7" s="24">
        <v>58.16</v>
      </c>
      <c r="P7" s="24">
        <v>22.01</v>
      </c>
      <c r="Q7" s="24">
        <v>80.760000000000005</v>
      </c>
      <c r="R7" s="24">
        <v>3141</v>
      </c>
      <c r="S7" s="24">
        <v>74795</v>
      </c>
      <c r="T7" s="24">
        <v>536.09</v>
      </c>
      <c r="U7" s="24">
        <v>139.52000000000001</v>
      </c>
      <c r="V7" s="24">
        <v>16336</v>
      </c>
      <c r="W7" s="24">
        <v>8.9</v>
      </c>
      <c r="X7" s="24">
        <v>1835.51</v>
      </c>
      <c r="Y7" s="24" t="s">
        <v>102</v>
      </c>
      <c r="Z7" s="24" t="s">
        <v>102</v>
      </c>
      <c r="AA7" s="24">
        <v>102.65</v>
      </c>
      <c r="AB7" s="24">
        <v>102.67</v>
      </c>
      <c r="AC7" s="24">
        <v>102.07</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13.29</v>
      </c>
      <c r="AX7" s="24">
        <v>19.07</v>
      </c>
      <c r="AY7" s="24">
        <v>16.760000000000002</v>
      </c>
      <c r="AZ7" s="24" t="s">
        <v>102</v>
      </c>
      <c r="BA7" s="24" t="s">
        <v>102</v>
      </c>
      <c r="BB7" s="24">
        <v>44.24</v>
      </c>
      <c r="BC7" s="24">
        <v>43.07</v>
      </c>
      <c r="BD7" s="24">
        <v>45.42</v>
      </c>
      <c r="BE7" s="24">
        <v>44.25</v>
      </c>
      <c r="BF7" s="24" t="s">
        <v>102</v>
      </c>
      <c r="BG7" s="24" t="s">
        <v>102</v>
      </c>
      <c r="BH7" s="24">
        <v>3670.86</v>
      </c>
      <c r="BI7" s="24">
        <v>3563.82</v>
      </c>
      <c r="BJ7" s="24">
        <v>3466.99</v>
      </c>
      <c r="BK7" s="24" t="s">
        <v>102</v>
      </c>
      <c r="BL7" s="24" t="s">
        <v>102</v>
      </c>
      <c r="BM7" s="24">
        <v>1258.43</v>
      </c>
      <c r="BN7" s="24">
        <v>1163.75</v>
      </c>
      <c r="BO7" s="24">
        <v>1195.47</v>
      </c>
      <c r="BP7" s="24">
        <v>1182.1099999999999</v>
      </c>
      <c r="BQ7" s="24" t="s">
        <v>102</v>
      </c>
      <c r="BR7" s="24" t="s">
        <v>102</v>
      </c>
      <c r="BS7" s="24">
        <v>87.85</v>
      </c>
      <c r="BT7" s="24">
        <v>84.99</v>
      </c>
      <c r="BU7" s="24">
        <v>88.34</v>
      </c>
      <c r="BV7" s="24" t="s">
        <v>102</v>
      </c>
      <c r="BW7" s="24" t="s">
        <v>102</v>
      </c>
      <c r="BX7" s="24">
        <v>73.36</v>
      </c>
      <c r="BY7" s="24">
        <v>72.599999999999994</v>
      </c>
      <c r="BZ7" s="24">
        <v>69.430000000000007</v>
      </c>
      <c r="CA7" s="24">
        <v>73.78</v>
      </c>
      <c r="CB7" s="24" t="s">
        <v>102</v>
      </c>
      <c r="CC7" s="24" t="s">
        <v>102</v>
      </c>
      <c r="CD7" s="24">
        <v>180.2</v>
      </c>
      <c r="CE7" s="24">
        <v>186.88</v>
      </c>
      <c r="CF7" s="24">
        <v>180.12</v>
      </c>
      <c r="CG7" s="24" t="s">
        <v>102</v>
      </c>
      <c r="CH7" s="24" t="s">
        <v>102</v>
      </c>
      <c r="CI7" s="24">
        <v>224.88</v>
      </c>
      <c r="CJ7" s="24">
        <v>228.64</v>
      </c>
      <c r="CK7" s="24">
        <v>239.46</v>
      </c>
      <c r="CL7" s="24">
        <v>220.62</v>
      </c>
      <c r="CM7" s="24" t="s">
        <v>102</v>
      </c>
      <c r="CN7" s="24" t="s">
        <v>102</v>
      </c>
      <c r="CO7" s="24">
        <v>67.23</v>
      </c>
      <c r="CP7" s="24">
        <v>66.61</v>
      </c>
      <c r="CQ7" s="24">
        <v>64.989999999999995</v>
      </c>
      <c r="CR7" s="24" t="s">
        <v>102</v>
      </c>
      <c r="CS7" s="24" t="s">
        <v>102</v>
      </c>
      <c r="CT7" s="24">
        <v>42.4</v>
      </c>
      <c r="CU7" s="24">
        <v>42.28</v>
      </c>
      <c r="CV7" s="24">
        <v>41.06</v>
      </c>
      <c r="CW7" s="24">
        <v>42.22</v>
      </c>
      <c r="CX7" s="24" t="s">
        <v>102</v>
      </c>
      <c r="CY7" s="24" t="s">
        <v>102</v>
      </c>
      <c r="CZ7" s="24">
        <v>77.010000000000005</v>
      </c>
      <c r="DA7" s="24">
        <v>77.77</v>
      </c>
      <c r="DB7" s="24">
        <v>78.760000000000005</v>
      </c>
      <c r="DC7" s="24" t="s">
        <v>102</v>
      </c>
      <c r="DD7" s="24" t="s">
        <v>102</v>
      </c>
      <c r="DE7" s="24">
        <v>84.19</v>
      </c>
      <c r="DF7" s="24">
        <v>84.34</v>
      </c>
      <c r="DG7" s="24">
        <v>84.34</v>
      </c>
      <c r="DH7" s="24">
        <v>85.67</v>
      </c>
      <c r="DI7" s="24" t="s">
        <v>102</v>
      </c>
      <c r="DJ7" s="24" t="s">
        <v>102</v>
      </c>
      <c r="DK7" s="24">
        <v>3.5</v>
      </c>
      <c r="DL7" s="24">
        <v>6.71</v>
      </c>
      <c r="DM7" s="24">
        <v>9.86</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2024-01-31T23:43:09Z</cp:lastPrinted>
  <dcterms:created xsi:type="dcterms:W3CDTF">2023-12-12T00:53:51Z</dcterms:created>
  <dcterms:modified xsi:type="dcterms:W3CDTF">2024-01-31T23:43:09Z</dcterms:modified>
  <cp:category/>
</cp:coreProperties>
</file>