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6DVg5MmssWEBT+Ki4Azng0jFONZsGQcG6GzH0hNP8FGYcfSAQB3LfLkwjldkpGKcpaxJnFGfsMv7B7gK8P8rfg==" workbookSaltValue="6Ib2kEynHMThbvI1wYu44A==" workbookSpinCount="100000" lockStructure="1"/>
  <bookViews>
    <workbookView xWindow="0" yWindow="0" windowWidth="28800" windowHeight="110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I10" i="4" s="1"/>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L10" i="4"/>
  <c r="AD10" i="4"/>
  <c r="W10" i="4"/>
  <c r="P10" i="4"/>
  <c r="BB8" i="4"/>
  <c r="AT8" i="4"/>
  <c r="AL8" i="4"/>
  <c r="AD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<sst xmlns="http://schemas.openxmlformats.org/spreadsheetml/2006/main" count="275" uniqueCount="117">
  <si>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</si>
  <si>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</si>
  <si>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</si>
  <si>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</si>
  <si>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</si>
  <si>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</si>
  <si>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</si>
  <si>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</si>
  <si>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</si>
  <si>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</si>
  <si>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</si>
  <si>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</si>
  <si>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</si>
  <si>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</si>
  <si>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</si>
  <si>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</si>
  <si>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</si>
  <si>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</si>
  <si>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</si>
  <si>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</si>
  <si>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</si>
  <si>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</si>
  <si>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</si>
  <si>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</si>
  <si>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</si>
  <si>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</si>
  <si>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</si>
  <si>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</si>
  <si>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</si>
  <si>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</si>
  <si>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</si>
  <si>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</si>
  <si>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</si>
  <si>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</si>
  <si>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</si>
  <si>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</si>
  <si>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</si>
  <si>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</si>
  <si>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</si>
  <si>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</si>
  <si>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</si>
  <si>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</si>
  <si>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</si>
  <si>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</si>
  <si>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</si>
  <si>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</si>
  <si>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</si>
  <si>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</si>
  <si>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</si>
  <si>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</si>
  <si>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</si>
  <si>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</si>
  <si>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</si>
  <si>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</si>
  <si>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</si>
  <si>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</si>
  <si>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</si>
  <si>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</si>
  <si>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</si>
  <si>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</si>
  <si>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</si>
  <si>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</si>
  <si>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</si>
  <si>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</si>
  <si>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</si>
  <si>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</si>
  <si>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</si>
  <si>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</si>
  <si>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</si>
  <si>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</si>
  <si>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</si>
  <si>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</si>
  <si>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</si>
  <si>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</si>
  <si>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</si>
  <si>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</si>
  <si>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</si>
  <si>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</si>
  <si>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</si>
  <si>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</si>
  <si>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</si>
  <si>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</si>
  <si>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</si>
  <si>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</si>
  <si>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</si>
  <si>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</si>
  <si>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</si>
  <si>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</si>
  <si>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</si>
  <si>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</si>
  <si>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</si>
  <si>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</si>
  <si>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</si>
  <si>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</si>
  <si>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</si>
  <si>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</si>
  <si>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</si>
  <si>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</si>
  <si>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</si>
  <si>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</si>
  <si>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</si>
  <si>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</si>
  <si>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</si>
  <si>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</si>
  <si>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</si>
  <si>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</si>
  <si>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</si>
  <si>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</si>
  <si>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</si>
  <si>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</si>
  <si>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</si>
  <si>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</si>
  <si>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</si>
  <si>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</si>
  <si>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「①有形固定資産減価償却率」は、地方公営企業法適用前の減価償却累計額を控除した額を開始時点の資産として計上しているため、減価償却累計額が小さく、平均値を大きく下回っている。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</si>
  <si>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類似団体と比較すると、本市は、「汚水処理原価」が高く、汚水処理費を使用料で賄えていない状況にある。令和５年度に使用料改定を行うとともに、汚水処理費の削減を図っていく。
　整備事業は平成29年度に完了しているが、水洗化の融資あっせん制度や排水設備工事補助金制度を継続し、市民の負担軽減を図りながら水洗化率の向上に努める。
　今後は、施設更新費用の増加や人口減少に伴う使用料の減少等が予測される。使用料改定により収益を確保するとともに、近隣施設との統廃合を検討し、より効率的な経営に努める。</t>
    <rPh sb="25" eb="26">
      <t>タカ</t>
    </rPh>
    <rPh sb="50" eb="52">
      <t>レイワ</t>
    </rPh>
    <rPh sb="53" eb="55">
      <t>ネンド</t>
    </rPh>
    <rPh sb="56" eb="59">
      <t>シヨウリョウ</t>
    </rPh>
    <rPh sb="59" eb="61">
      <t>カイテイ</t>
    </rPh>
    <rPh sb="62" eb="63">
      <t>オコナ</t>
    </rPh>
    <rPh sb="86" eb="90">
      <t>セイビジギョウ</t>
    </rPh>
    <rPh sb="91" eb="93">
      <t>ヘイセイ</t>
    </rPh>
    <rPh sb="95" eb="97">
      <t>ネンド</t>
    </rPh>
    <rPh sb="98" eb="100">
      <t>カンリョウ</t>
    </rPh>
    <rPh sb="197" eb="200">
      <t>シヨウリョウ</t>
    </rPh>
    <rPh sb="200" eb="202">
      <t>カイテイ</t>
    </rPh>
    <rPh sb="205" eb="207">
      <t>シュウエキ</t>
    </rPh>
    <rPh sb="208" eb="210">
      <t>カクホ</t>
    </rPh>
    <rPh sb="217" eb="219">
      <t>キンリン</t>
    </rPh>
    <rPh sb="219" eb="221">
      <t>シセツ</t>
    </rPh>
    <rPh sb="223" eb="226">
      <t>トウハイゴウ</t>
    </rPh>
    <rPh sb="227" eb="229">
      <t>ケントウ</t>
    </rPh>
    <rPh sb="233" eb="236">
      <t>コウリツテキ</t>
    </rPh>
    <rPh sb="237" eb="239">
      <t>ケイエイ</t>
    </rPh>
    <rPh sb="240" eb="241">
      <t>ツト</t>
    </rPh>
    <phoneticPr fontId="4"/>
  </si>
  <si>
    <t>　令和２年度より地方公営企業法を適用したため、令和２年度からの数値となっている。
「①経常収支比率」は、他会計補助金等の営業外収益の減少により前年度を下回ったが、100％を超えて単年度黒字となった。しかしながら、基準外繰入に依存しているため、収入確保と経費削減に努めなければならない。
「②累積欠損金比率」は、純利益の発生により減少したものである。
「③流動比率」は、翌年度企業債償還元金が増加したことにより減少したものである。建設改良に充てた企業債償還金の割合が非常に高く、平均値を大きく下回っている状況であり、流動資産の確保に努めていく。
「④企業債残高対事業規模比率」は、建設投資において、自己資金が少ないため借入金に依存してきたことにより、企業債残高は減少しているものの平均値を大きく上回っている。
「⑥汚水処理原価」は、動力費等の増加により前年度より増加した。汚水処理原価の増加により「⑤経費回収率」は前年度を下回り、100％に達していない。汚水処理費の削減と使用料改定を行い、回収率の改善を図っていく。
「⑧水洗化率」は増加したものの、「⑦施設利用率」とともに平均値を下回っている。水洗化率の更なる向上を図るとともに、近隣施設との統廃合も検討していく。</t>
    <rPh sb="60" eb="63">
      <t>エイギョウガイ</t>
    </rPh>
    <rPh sb="63" eb="65">
      <t>シュウエキ</t>
    </rPh>
    <rPh sb="66" eb="68">
      <t>ゲンショウ</t>
    </rPh>
    <rPh sb="71" eb="74">
      <t>ゼンネンド</t>
    </rPh>
    <rPh sb="75" eb="77">
      <t>シタマワ</t>
    </rPh>
    <rPh sb="155" eb="158">
      <t>ジュンリエキ</t>
    </rPh>
    <rPh sb="159" eb="161">
      <t>ハッセイ</t>
    </rPh>
    <rPh sb="184" eb="187">
      <t>ヨクネンド</t>
    </rPh>
    <rPh sb="187" eb="190">
      <t>キギョウサイ</t>
    </rPh>
    <rPh sb="190" eb="192">
      <t>ショウカン</t>
    </rPh>
    <rPh sb="192" eb="194">
      <t>ガンキン</t>
    </rPh>
    <rPh sb="195" eb="197">
      <t>ゾウカ</t>
    </rPh>
    <rPh sb="204" eb="206">
      <t>ゲンショウ</t>
    </rPh>
    <rPh sb="330" eb="332">
      <t>ゲンショウ</t>
    </rPh>
    <rPh sb="365" eb="367">
      <t>ドウリョク</t>
    </rPh>
    <rPh sb="367" eb="368">
      <t>ヒ</t>
    </rPh>
    <rPh sb="368" eb="369">
      <t>トウ</t>
    </rPh>
    <rPh sb="370" eb="372">
      <t>ゾウカ</t>
    </rPh>
    <rPh sb="380" eb="382">
      <t>ゾウカ</t>
    </rPh>
    <rPh sb="385" eb="389">
      <t>オスイショリ</t>
    </rPh>
    <rPh sb="389" eb="391">
      <t>ゲンカ</t>
    </rPh>
    <rPh sb="392" eb="394">
      <t>ゾウカ</t>
    </rPh>
    <rPh sb="406" eb="409">
      <t>ゼンネンド</t>
    </rPh>
    <rPh sb="410" eb="412">
      <t>シタマワ</t>
    </rPh>
    <rPh sb="466" eb="468">
      <t>ゾウカ</t>
    </rPh>
    <rPh sb="502" eb="503">
      <t>サラ</t>
    </rPh>
    <rPh sb="521" eb="524">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</si>
</sst>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83-4613-97F0-A5A8FCDB32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6983-4613-97F0-A5A8FCDB32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42.73</c:v>
                </c:pt>
                <c:pt idx="3">
                  <c:v>42.4</c:v>
                </c:pt>
                <c:pt idx="4">
                  <c:v>42.05</c:v>
                </c:pt>
              </c:numCache>
            </c:numRef>
          </c:val>
          <c:extLst>
            <c:ext xmlns:c16="http://schemas.microsoft.com/office/drawing/2014/chart" uri="{C3380CC4-5D6E-409C-BE32-E72D297353CC}">
              <c16:uniqueId val="{00000000-172B-42A9-8058-F84F65048E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172B-42A9-8058-F84F65048E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81.16</c:v>
                </c:pt>
                <c:pt idx="3">
                  <c:v>81.540000000000006</c:v>
                </c:pt>
                <c:pt idx="4">
                  <c:v>82.19</c:v>
                </c:pt>
              </c:numCache>
            </c:numRef>
          </c:val>
          <c:extLst>
            <c:ext xmlns:c16="http://schemas.microsoft.com/office/drawing/2014/chart" uri="{C3380CC4-5D6E-409C-BE32-E72D297353CC}">
              <c16:uniqueId val="{00000000-A3B9-4E4E-9661-AB2E1C474E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A3B9-4E4E-9661-AB2E1C474E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102.22</c:v>
                </c:pt>
                <c:pt idx="3">
                  <c:v>102.93</c:v>
                </c:pt>
                <c:pt idx="4">
                  <c:v>101.96</c:v>
                </c:pt>
              </c:numCache>
            </c:numRef>
          </c:val>
          <c:extLst>
            <c:ext xmlns:c16="http://schemas.microsoft.com/office/drawing/2014/chart" uri="{C3380CC4-5D6E-409C-BE32-E72D297353CC}">
              <c16:uniqueId val="{00000000-B8B2-4EEF-95B7-3980E3E2AF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B8B2-4EEF-95B7-3980E3E2AF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3.78</c:v>
                </c:pt>
                <c:pt idx="3">
                  <c:v>7.25</c:v>
                </c:pt>
                <c:pt idx="4">
                  <c:v>10.7</c:v>
                </c:pt>
              </c:numCache>
            </c:numRef>
          </c:val>
          <c:extLst>
            <c:ext xmlns:c16="http://schemas.microsoft.com/office/drawing/2014/chart" uri="{C3380CC4-5D6E-409C-BE32-E72D297353CC}">
              <c16:uniqueId val="{00000000-0DC5-448B-B30A-01F3CC5B6F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0DC5-448B-B30A-01F3CC5B6F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59-462A-A0AB-86AFC35D92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059-462A-A0AB-86AFC35D92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36.53</c:v>
                </c:pt>
                <c:pt idx="3">
                  <c:v>20.18</c:v>
                </c:pt>
                <c:pt idx="4">
                  <c:v>11.32</c:v>
                </c:pt>
              </c:numCache>
            </c:numRef>
          </c:val>
          <c:extLst>
            <c:ext xmlns:c16="http://schemas.microsoft.com/office/drawing/2014/chart" uri="{C3380CC4-5D6E-409C-BE32-E72D297353CC}">
              <c16:uniqueId val="{00000000-9D28-4514-A1DB-B761C75628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9D28-4514-A1DB-B761C75628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14.95</c:v>
                </c:pt>
                <c:pt idx="3">
                  <c:v>20.89</c:v>
                </c:pt>
                <c:pt idx="4">
                  <c:v>20.51</c:v>
                </c:pt>
              </c:numCache>
            </c:numRef>
          </c:val>
          <c:extLst>
            <c:ext xmlns:c16="http://schemas.microsoft.com/office/drawing/2014/chart" uri="{C3380CC4-5D6E-409C-BE32-E72D297353CC}">
              <c16:uniqueId val="{00000000-D198-49EC-86C3-0881F33F02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D198-49EC-86C3-0881F33F02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3796.51</c:v>
                </c:pt>
                <c:pt idx="3">
                  <c:v>3658.92</c:v>
                </c:pt>
                <c:pt idx="4">
                  <c:v>3496.1</c:v>
                </c:pt>
              </c:numCache>
            </c:numRef>
          </c:val>
          <c:extLst>
            <c:ext xmlns:c16="http://schemas.microsoft.com/office/drawing/2014/chart" uri="{C3380CC4-5D6E-409C-BE32-E72D297353CC}">
              <c16:uniqueId val="{00000000-5F24-4612-BFF3-0C2FF73249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5F24-4612-BFF3-0C2FF73249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59.07</c:v>
                </c:pt>
                <c:pt idx="3">
                  <c:v>62.11</c:v>
                </c:pt>
                <c:pt idx="4">
                  <c:v>59.04</c:v>
                </c:pt>
              </c:numCache>
            </c:numRef>
          </c:val>
          <c:extLst>
            <c:ext xmlns:c16="http://schemas.microsoft.com/office/drawing/2014/chart" uri="{C3380CC4-5D6E-409C-BE32-E72D297353CC}">
              <c16:uniqueId val="{00000000-CB22-45E7-8D92-78242DDEE4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CB22-45E7-8D92-78242DDEE4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263.41000000000003</c:v>
                </c:pt>
                <c:pt idx="3">
                  <c:v>251.58</c:v>
                </c:pt>
                <c:pt idx="4">
                  <c:v>265.58</c:v>
                </c:pt>
              </c:numCache>
            </c:numRef>
          </c:val>
          <c:extLst>
            <c:ext xmlns:c16="http://schemas.microsoft.com/office/drawing/2014/chart" uri="{C3380CC4-5D6E-409C-BE32-E72D297353CC}">
              <c16:uniqueId val="{00000000-60F9-407A-B873-B46BBB8C44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60F9-407A-B873-B46BBB8C44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登米市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74795</v>
      </c>
      <c r="AM8" s="45"/>
      <c r="AN8" s="45"/>
      <c r="AO8" s="45"/>
      <c r="AP8" s="45"/>
      <c r="AQ8" s="45"/>
      <c r="AR8" s="45"/>
      <c r="AS8" s="45"/>
      <c r="AT8" s="46">
        <f>データ!T6</f>
        <v>536.09</v>
      </c>
      <c r="AU8" s="46"/>
      <c r="AV8" s="46"/>
      <c r="AW8" s="46"/>
      <c r="AX8" s="46"/>
      <c r="AY8" s="46"/>
      <c r="AZ8" s="46"/>
      <c r="BA8" s="46"/>
      <c r="BB8" s="46">
        <f>データ!U6</f>
        <v>139.52000000000001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66.900000000000006</v>
      </c>
      <c r="J10" s="46"/>
      <c r="K10" s="46"/>
      <c r="L10" s="46"/>
      <c r="M10" s="46"/>
      <c r="N10" s="46"/>
      <c r="O10" s="46"/>
      <c r="P10" s="46">
        <f>データ!P6</f>
        <v>22.7</v>
      </c>
      <c r="Q10" s="46"/>
      <c r="R10" s="46"/>
      <c r="S10" s="46"/>
      <c r="T10" s="46"/>
      <c r="U10" s="46"/>
      <c r="V10" s="46"/>
      <c r="W10" s="46">
        <f>データ!Q6</f>
        <v>87.5</v>
      </c>
      <c r="X10" s="46"/>
      <c r="Y10" s="46"/>
      <c r="Z10" s="46"/>
      <c r="AA10" s="46"/>
      <c r="AB10" s="46"/>
      <c r="AC10" s="46"/>
      <c r="AD10" s="45">
        <f>データ!R6</f>
        <v>3141</v>
      </c>
      <c r="AE10" s="45"/>
      <c r="AF10" s="45"/>
      <c r="AG10" s="45"/>
      <c r="AH10" s="45"/>
      <c r="AI10" s="45"/>
      <c r="AJ10" s="45"/>
      <c r="AK10" s="2"/>
      <c r="AL10" s="45">
        <f>データ!V6</f>
        <v>16852</v>
      </c>
      <c r="AM10" s="45"/>
      <c r="AN10" s="45"/>
      <c r="AO10" s="45"/>
      <c r="AP10" s="45"/>
      <c r="AQ10" s="45"/>
      <c r="AR10" s="45"/>
      <c r="AS10" s="45"/>
      <c r="AT10" s="46">
        <f>データ!W6</f>
        <v>20.93</v>
      </c>
      <c r="AU10" s="46"/>
      <c r="AV10" s="46"/>
      <c r="AW10" s="46"/>
      <c r="AX10" s="46"/>
      <c r="AY10" s="46"/>
      <c r="AZ10" s="46"/>
      <c r="BA10" s="46"/>
      <c r="BB10" s="46">
        <f>データ!X6</f>
        <v>805.16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LWJ+1HH2rs+/29kmJ79MMSJIeIzcm2h+xECeOZBqNxGM1biS++xJk9iDRITyzNWwbuYvPq9ic85NzL/V+tp3w==" saltValue="auo2gN5M8jg79uFVkGK5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42129</v>
      </c>
      <c r="D6" s="19">
        <f t="shared" si="3"/>
        <v>46</v>
      </c>
      <c r="E6" s="19">
        <f t="shared" si="3"/>
        <v>17</v>
      </c>
      <c r="F6" s="19">
        <f t="shared" si="3"/>
        <v>5</v>
      </c>
      <c r="G6" s="19">
        <f t="shared" si="3"/>
        <v>0</v>
      </c>
      <c r="H6" s="19" t="str">
        <f t="shared" si="3"/>
        <v>宮城県　登米市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66.900000000000006</v>
      </c>
      <c r="P6" s="20">
        <f t="shared" si="3"/>
        <v>22.7</v>
      </c>
      <c r="Q6" s="20">
        <f t="shared" si="3"/>
        <v>87.5</v>
      </c>
      <c r="R6" s="20">
        <f t="shared" si="3"/>
        <v>3141</v>
      </c>
      <c r="S6" s="20">
        <f t="shared" si="3"/>
        <v>74795</v>
      </c>
      <c r="T6" s="20">
        <f t="shared" si="3"/>
        <v>536.09</v>
      </c>
      <c r="U6" s="20">
        <f t="shared" si="3"/>
        <v>139.52000000000001</v>
      </c>
      <c r="V6" s="20">
        <f t="shared" si="3"/>
        <v>16852</v>
      </c>
      <c r="W6" s="20">
        <f t="shared" si="3"/>
        <v>20.93</v>
      </c>
      <c r="X6" s="20">
        <f t="shared" si="3"/>
        <v>805.16</v>
      </c>
      <c r="Y6" s="21" t="str">
        <f>IF(Y7="",NA(),Y7)</f>
        <v>-</v>
      </c>
      <c r="Z6" s="21" t="str">
        <f t="shared" ref="Z6:AH6" si="4">IF(Z7="",NA(),Z7)</f>
        <v>-</v>
      </c>
      <c r="AA6" s="21">
        <f t="shared" si="4"/>
        <v>102.22</v>
      </c>
      <c r="AB6" s="21">
        <f t="shared" si="4"/>
        <v>102.93</v>
      </c>
      <c r="AC6" s="21">
        <f t="shared" si="4"/>
        <v>101.96</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1">
        <f t="shared" si="5"/>
        <v>36.53</v>
      </c>
      <c r="AM6" s="21">
        <f t="shared" si="5"/>
        <v>20.18</v>
      </c>
      <c r="AN6" s="21">
        <f t="shared" si="5"/>
        <v>11.32</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14.95</v>
      </c>
      <c r="AX6" s="21">
        <f t="shared" si="6"/>
        <v>20.89</v>
      </c>
      <c r="AY6" s="21">
        <f t="shared" si="6"/>
        <v>20.51</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3796.51</v>
      </c>
      <c r="BI6" s="21">
        <f t="shared" si="7"/>
        <v>3658.92</v>
      </c>
      <c r="BJ6" s="21">
        <f t="shared" si="7"/>
        <v>3496.1</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59.07</v>
      </c>
      <c r="BT6" s="21">
        <f t="shared" si="8"/>
        <v>62.11</v>
      </c>
      <c r="BU6" s="21">
        <f t="shared" si="8"/>
        <v>59.04</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263.41000000000003</v>
      </c>
      <c r="CE6" s="21">
        <f t="shared" si="9"/>
        <v>251.58</v>
      </c>
      <c r="CF6" s="21">
        <f t="shared" si="9"/>
        <v>265.58</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42.73</v>
      </c>
      <c r="CP6" s="21">
        <f t="shared" si="10"/>
        <v>42.4</v>
      </c>
      <c r="CQ6" s="21">
        <f t="shared" si="10"/>
        <v>42.05</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81.16</v>
      </c>
      <c r="DA6" s="21">
        <f t="shared" si="11"/>
        <v>81.540000000000006</v>
      </c>
      <c r="DB6" s="21">
        <f t="shared" si="11"/>
        <v>82.19</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3.78</v>
      </c>
      <c r="DL6" s="21">
        <f t="shared" si="12"/>
        <v>7.25</v>
      </c>
      <c r="DM6" s="21">
        <f t="shared" si="12"/>
        <v>10.7</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42129</v>
      </c>
      <c r="D7" s="23">
        <v>46</v>
      </c>
      <c r="E7" s="23">
        <v>17</v>
      </c>
      <c r="F7" s="23">
        <v>5</v>
      </c>
      <c r="G7" s="23">
        <v>0</v>
      </c>
      <c r="H7" s="23" t="s">
        <v>96</v>
      </c>
      <c r="I7" s="23" t="s">
        <v>97</v>
      </c>
      <c r="J7" s="23" t="s">
        <v>98</v>
      </c>
      <c r="K7" s="23" t="s">
        <v>99</v>
      </c>
      <c r="L7" s="23" t="s">
        <v>100</v>
      </c>
      <c r="M7" s="23" t="s">
        <v>101</v>
      </c>
      <c r="N7" s="24" t="s">
        <v>102</v>
      </c>
      <c r="O7" s="24">
        <v>66.900000000000006</v>
      </c>
      <c r="P7" s="24">
        <v>22.7</v>
      </c>
      <c r="Q7" s="24">
        <v>87.5</v>
      </c>
      <c r="R7" s="24">
        <v>3141</v>
      </c>
      <c r="S7" s="24">
        <v>74795</v>
      </c>
      <c r="T7" s="24">
        <v>536.09</v>
      </c>
      <c r="U7" s="24">
        <v>139.52000000000001</v>
      </c>
      <c r="V7" s="24">
        <v>16852</v>
      </c>
      <c r="W7" s="24">
        <v>20.93</v>
      </c>
      <c r="X7" s="24">
        <v>805.16</v>
      </c>
      <c r="Y7" s="24" t="s">
        <v>102</v>
      </c>
      <c r="Z7" s="24" t="s">
        <v>102</v>
      </c>
      <c r="AA7" s="24">
        <v>102.22</v>
      </c>
      <c r="AB7" s="24">
        <v>102.93</v>
      </c>
      <c r="AC7" s="24">
        <v>101.96</v>
      </c>
      <c r="AD7" s="24" t="s">
        <v>102</v>
      </c>
      <c r="AE7" s="24" t="s">
        <v>102</v>
      </c>
      <c r="AF7" s="24">
        <v>103.09</v>
      </c>
      <c r="AG7" s="24">
        <v>102.11</v>
      </c>
      <c r="AH7" s="24">
        <v>101.91</v>
      </c>
      <c r="AI7" s="24">
        <v>103.61</v>
      </c>
      <c r="AJ7" s="24" t="s">
        <v>102</v>
      </c>
      <c r="AK7" s="24" t="s">
        <v>102</v>
      </c>
      <c r="AL7" s="24">
        <v>36.53</v>
      </c>
      <c r="AM7" s="24">
        <v>20.18</v>
      </c>
      <c r="AN7" s="24">
        <v>11.32</v>
      </c>
      <c r="AO7" s="24" t="s">
        <v>102</v>
      </c>
      <c r="AP7" s="24" t="s">
        <v>102</v>
      </c>
      <c r="AQ7" s="24">
        <v>101.24</v>
      </c>
      <c r="AR7" s="24">
        <v>124.9</v>
      </c>
      <c r="AS7" s="24">
        <v>124.8</v>
      </c>
      <c r="AT7" s="24">
        <v>133.62</v>
      </c>
      <c r="AU7" s="24" t="s">
        <v>102</v>
      </c>
      <c r="AV7" s="24" t="s">
        <v>102</v>
      </c>
      <c r="AW7" s="24">
        <v>14.95</v>
      </c>
      <c r="AX7" s="24">
        <v>20.89</v>
      </c>
      <c r="AY7" s="24">
        <v>20.51</v>
      </c>
      <c r="AZ7" s="24" t="s">
        <v>102</v>
      </c>
      <c r="BA7" s="24" t="s">
        <v>102</v>
      </c>
      <c r="BB7" s="24">
        <v>37.24</v>
      </c>
      <c r="BC7" s="24">
        <v>33.58</v>
      </c>
      <c r="BD7" s="24">
        <v>35.42</v>
      </c>
      <c r="BE7" s="24">
        <v>36.94</v>
      </c>
      <c r="BF7" s="24" t="s">
        <v>102</v>
      </c>
      <c r="BG7" s="24" t="s">
        <v>102</v>
      </c>
      <c r="BH7" s="24">
        <v>3796.51</v>
      </c>
      <c r="BI7" s="24">
        <v>3658.92</v>
      </c>
      <c r="BJ7" s="24">
        <v>3496.1</v>
      </c>
      <c r="BK7" s="24" t="s">
        <v>102</v>
      </c>
      <c r="BL7" s="24" t="s">
        <v>102</v>
      </c>
      <c r="BM7" s="24">
        <v>783.8</v>
      </c>
      <c r="BN7" s="24">
        <v>778.81</v>
      </c>
      <c r="BO7" s="24">
        <v>718.49</v>
      </c>
      <c r="BP7" s="24">
        <v>809.19</v>
      </c>
      <c r="BQ7" s="24" t="s">
        <v>102</v>
      </c>
      <c r="BR7" s="24" t="s">
        <v>102</v>
      </c>
      <c r="BS7" s="24">
        <v>59.07</v>
      </c>
      <c r="BT7" s="24">
        <v>62.11</v>
      </c>
      <c r="BU7" s="24">
        <v>59.04</v>
      </c>
      <c r="BV7" s="24" t="s">
        <v>102</v>
      </c>
      <c r="BW7" s="24" t="s">
        <v>102</v>
      </c>
      <c r="BX7" s="24">
        <v>68.11</v>
      </c>
      <c r="BY7" s="24">
        <v>67.23</v>
      </c>
      <c r="BZ7" s="24">
        <v>61.82</v>
      </c>
      <c r="CA7" s="24">
        <v>57.02</v>
      </c>
      <c r="CB7" s="24" t="s">
        <v>102</v>
      </c>
      <c r="CC7" s="24" t="s">
        <v>102</v>
      </c>
      <c r="CD7" s="24">
        <v>263.41000000000003</v>
      </c>
      <c r="CE7" s="24">
        <v>251.58</v>
      </c>
      <c r="CF7" s="24">
        <v>265.58</v>
      </c>
      <c r="CG7" s="24" t="s">
        <v>102</v>
      </c>
      <c r="CH7" s="24" t="s">
        <v>102</v>
      </c>
      <c r="CI7" s="24">
        <v>222.41</v>
      </c>
      <c r="CJ7" s="24">
        <v>228.21</v>
      </c>
      <c r="CK7" s="24">
        <v>246.9</v>
      </c>
      <c r="CL7" s="24">
        <v>273.68</v>
      </c>
      <c r="CM7" s="24" t="s">
        <v>102</v>
      </c>
      <c r="CN7" s="24" t="s">
        <v>102</v>
      </c>
      <c r="CO7" s="24">
        <v>42.73</v>
      </c>
      <c r="CP7" s="24">
        <v>42.4</v>
      </c>
      <c r="CQ7" s="24">
        <v>42.05</v>
      </c>
      <c r="CR7" s="24" t="s">
        <v>102</v>
      </c>
      <c r="CS7" s="24" t="s">
        <v>102</v>
      </c>
      <c r="CT7" s="24">
        <v>55.26</v>
      </c>
      <c r="CU7" s="24">
        <v>54.54</v>
      </c>
      <c r="CV7" s="24">
        <v>52.9</v>
      </c>
      <c r="CW7" s="24">
        <v>52.55</v>
      </c>
      <c r="CX7" s="24" t="s">
        <v>102</v>
      </c>
      <c r="CY7" s="24" t="s">
        <v>102</v>
      </c>
      <c r="CZ7" s="24">
        <v>81.16</v>
      </c>
      <c r="DA7" s="24">
        <v>81.540000000000006</v>
      </c>
      <c r="DB7" s="24">
        <v>82.19</v>
      </c>
      <c r="DC7" s="24" t="s">
        <v>102</v>
      </c>
      <c r="DD7" s="24" t="s">
        <v>102</v>
      </c>
      <c r="DE7" s="24">
        <v>90.52</v>
      </c>
      <c r="DF7" s="24">
        <v>90.3</v>
      </c>
      <c r="DG7" s="24">
        <v>90.3</v>
      </c>
      <c r="DH7" s="24">
        <v>87.3</v>
      </c>
      <c r="DI7" s="24" t="s">
        <v>102</v>
      </c>
      <c r="DJ7" s="24" t="s">
        <v>102</v>
      </c>
      <c r="DK7" s="24">
        <v>3.78</v>
      </c>
      <c r="DL7" s="24">
        <v>7.25</v>
      </c>
      <c r="DM7" s="24">
        <v>10.7</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2024-01-31T23:42:54Z</cp:lastPrinted>
  <dcterms:created xsi:type="dcterms:W3CDTF">2023-12-12T00:59:53Z</dcterms:created>
  <dcterms:modified xsi:type="dcterms:W3CDTF">2024-01-31T23:42:56Z</dcterms:modified>
  <cp:category/>
</cp:coreProperties>
</file>