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80\APPDATA\LOCAL\TEMP\SOWDIR0\"/>
    </mc:Choice>
  </mc:AlternateContent>
  <workbookProtection workbookAlgorithmName="SHA-512" workbookHashValue="+VaSX5s7RbRGDgXYwQSUu+9Ck3naI/WJZOSvZZSgPnS6EhxgO2YgRl4geshiqkcyYb/nmIOBJ5o7PfJfXLgXXw==" workbookSaltValue="zLJZjxzy/Ghp+e3nOWGL9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<sst xmlns="http://schemas.openxmlformats.org/spreadsheetml/2006/main" count="232" uniqueCount="119">
  <si>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</si>
  <si>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</si>
  <si>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</si>
  <si>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</si>
  <si>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</si>
  <si>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</si>
  <si>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</si>
  <si>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</si>
  <si>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</si>
  <si>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</si>
  <si>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</si>
  <si>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</si>
  <si>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</si>
  <si>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</si>
  <si>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</si>
  <si>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</si>
  <si>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</si>
  <si>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</si>
  <si>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</si>
  <si>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</si>
  <si>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</si>
  <si>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</si>
  <si>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</si>
  <si>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</si>
  <si>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</si>
  <si>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</si>
  <si>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</si>
  <si>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</si>
  <si>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</si>
  <si>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</si>
  <si>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</si>
  <si>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</si>
  <si>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</si>
  <si>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</si>
  <si>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</si>
  <si>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</si>
  <si>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</si>
  <si>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</si>
  <si>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</si>
  <si>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</si>
  <si>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</si>
  <si>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</si>
  <si>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</si>
  <si>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</si>
  <si>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</si>
  <si>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</si>
  <si>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</si>
  <si>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</si>
  <si>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</si>
  <si>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</si>
  <si>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</si>
  <si>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</si>
  <si>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</si>
  <si>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</si>
  <si>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</si>
  <si>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</si>
  <si>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</si>
  <si>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</si>
  <si>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</si>
  <si>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</si>
  <si>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</si>
  <si>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</si>
  <si>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</si>
  <si>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</si>
  <si>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</si>
  <si>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</si>
  <si>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</si>
  <si>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</si>
  <si>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</si>
  <si>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</si>
  <si>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</si>
  <si>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</si>
  <si>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</si>
  <si>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</si>
  <si>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</si>
  <si>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</si>
  <si>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</si>
  <si>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</si>
  <si>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</si>
  <si>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</si>
  <si>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</si>
  <si>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</si>
  <si>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</si>
  <si>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</si>
  <si>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</si>
  <si>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</si>
  <si>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</si>
  <si>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</si>
  <si>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</si>
  <si>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</si>
  <si>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</si>
  <si>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</si>
  <si>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</si>
  <si>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</si>
  <si>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</si>
  <si>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</si>
  <si>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</si>
  <si>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</si>
  <si>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</si>
  <si>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</si>
  <si>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</si>
  <si>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</si>
  <si>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</si>
  <si>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</si>
  <si>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</si>
  <si>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</si>
  <si>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</si>
  <si>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</si>
  <si>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</si>
  <si>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</si>
  <si>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</si>
  <si>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</si>
  <si>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</si>
  <si>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</si>
  <si>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</si>
  <si>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</si>
  <si>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保呂羽浄水場などの主要施設や基幹管路が設置後約40年を経過することなどから、計画的に更新を行っている。その結果、前年度より0.27ポイント減少し、類似団体平均値よりも2.91ポイント低い値となった。今後も経営戦略に基づき、計画的に更新を行っていくこととしている。
②【管路経年化率】これまでも老朽化した塩化ビニル管路などの更新を積極的に実施している。また、平成29年度から国の交付金事業として耐震管への更新を進め、基幹管路における経年化の改善に取り組んでいるが、依然法定耐用年数を経過した管路を多く保有しているため全国平均や類似団体平均値の２倍以上の高い数値となっている。
③【管路更新率】全国平均及び類似団体の平均値と比べ低くなっている。今後は、施設更新計画策定委員会の答申を基とした経営戦略において、管路の更新率について年1.4％が必要であるとしていることから、積極的な老朽管更新を推進し更新率の向上を図ることとしている。
</t>
    <rPh sb="14" eb="15">
      <t>ホ</t>
    </rPh>
    <rPh sb="15" eb="16">
      <t>ロ</t>
    </rPh>
    <rPh sb="16" eb="17">
      <t>ハネ</t>
    </rPh>
    <rPh sb="17" eb="19">
      <t>ジョウスイ</t>
    </rPh>
    <rPh sb="19" eb="20">
      <t>ジョウ</t>
    </rPh>
    <rPh sb="28" eb="30">
      <t>キカン</t>
    </rPh>
    <rPh sb="67" eb="69">
      <t>ケッカ</t>
    </rPh>
    <rPh sb="113" eb="115">
      <t>コンゴ</t>
    </rPh>
    <rPh sb="233" eb="235">
      <t>カイゼン</t>
    </rPh>
    <rPh sb="236" eb="237">
      <t>ト</t>
    </rPh>
    <rPh sb="238" eb="239">
      <t>ク</t>
    </rPh>
    <rPh sb="245" eb="247">
      <t>イゼン</t>
    </rPh>
    <rPh sb="289" eb="290">
      <t>タカ</t>
    </rPh>
    <rPh sb="291" eb="293">
      <t>スウチ</t>
    </rPh>
    <rPh sb="334" eb="336">
      <t>コンゴ</t>
    </rPh>
    <rPh sb="376" eb="377">
      <t>ネン</t>
    </rPh>
    <rPh sb="397" eb="400">
      <t>セッキョクテキ</t>
    </rPh>
    <rPh sb="401" eb="403">
      <t>ロウキュウ</t>
    </rPh>
    <rPh sb="403" eb="404">
      <t>カン</t>
    </rPh>
    <rPh sb="404" eb="406">
      <t>コウシン</t>
    </rPh>
    <rPh sb="407" eb="409">
      <t>スイシン</t>
    </rPh>
    <phoneticPr fontId="4"/>
  </si>
  <si>
    <t>改定版登米市地域水道ビジョンの実施計画として、今後の再配置・再構築を核とした「施設更新計画」を策定するため委員会を設立し平成27～29年度の３年間で専門家を交えて議論を行った。今後の経営についてはその委員会の答申を基に策定された「経営戦略」に基づき経営を行っていくこととしている。経営戦略では今後10年間の登米市水道事業経営の基本計画を示しており、原水の水質変動などに対応するため保呂羽浄水場の浄水処理方法の変更及び更新などが計画されている。また、その他の浄水場や配水池などの統廃合については、保呂羽浄水場の更新後に速やかに取り掛かれるよう統廃合計画の策定を進めることとしている。更に、更新投資の財源を考えるにあたっては、給水人口の減少により料金収入の減少が確実であることから、投資の合理化や費用の圧縮など経営の効率化を図ることが必要であると考える。しかし、それでもなお不足する財源については、補助金、出資などの確保に加え、水道料金の見直しや企業債発行規模についても検討をする必要があると認識している。</t>
    <rPh sb="2" eb="3">
      <t>バン</t>
    </rPh>
    <rPh sb="53" eb="55">
      <t>イイン</t>
    </rPh>
    <rPh sb="55" eb="56">
      <t>カイ</t>
    </rPh>
    <rPh sb="57" eb="59">
      <t>セツリツ</t>
    </rPh>
    <rPh sb="84" eb="85">
      <t>オコナ</t>
    </rPh>
    <rPh sb="88" eb="90">
      <t>コンゴ</t>
    </rPh>
    <rPh sb="91" eb="93">
      <t>ケイエイ</t>
    </rPh>
    <rPh sb="100" eb="103">
      <t>イインカイ</t>
    </rPh>
    <rPh sb="104" eb="106">
      <t>トウシン</t>
    </rPh>
    <rPh sb="107" eb="108">
      <t>モト</t>
    </rPh>
    <rPh sb="109" eb="111">
      <t>サクテイ</t>
    </rPh>
    <rPh sb="121" eb="122">
      <t>モト</t>
    </rPh>
    <rPh sb="206" eb="207">
      <t>オヨ</t>
    </rPh>
    <rPh sb="213" eb="215">
      <t>ケイカク</t>
    </rPh>
    <rPh sb="329" eb="331">
      <t>カクジツ</t>
    </rPh>
    <rPh sb="371" eb="372">
      <t>カンガ</t>
    </rPh>
    <rPh sb="409" eb="410">
      <t>クワ</t>
    </rPh>
    <rPh sb="433" eb="435">
      <t>ケントウ</t>
    </rPh>
    <rPh sb="444" eb="446">
      <t>ニンシキ</t>
    </rPh>
    <phoneticPr fontId="4"/>
  </si>
  <si>
    <t xml:space="preserve">①【経常収支比率】100％は超えているものの、減少傾向となっている。人口減少に伴い給水収益が減少している一方で、震災復興事業による配水池やポンプ場の建設により減価償却費が増加し、資本費割合が５割を超えていることなどから、今後これをどのように削減していくかが課題となっている。
②【累積欠損金】欠損金の発生はないが、人口減少に伴う給水収益の減少と減価償却費の増により、年度末未処分利益剰余金は減少傾向となっている。
③【流動比率】平成16年度の料金改定の目的の一つが、債務に対する資金の確保であり予定どおり達成してきている。しかし、今後浄水施設や老朽管路などの大規模な更新が予定されていることから、資金の確保について引き続き検討していく。
④【企業債残高対給水収益比率】企業債残高は、給水収益の約６年分となっていて同規模団体を大きく上回っている。今後も建設改良事業の財源に企業債を利用していくことから、引き続き補助金など企業債以外の財源確保について努めていく。
⑤【料金回収率】100％を上回っているものの、類似団体の平均値を下回っている。今後も給水原価の上昇が予想されるため、経営戦略に基づき料金改定について検討を予定している。
⑥【給水原価】類似団体平均値より95.36円も高く、これが水道料金が高い理由の一つとなっている。給水原価中の資本費、人件費、委託料などの固定費の割合が85％と高い状態で推移し、硬直した経営状態が続いている。今後は、経営戦略に基づき施設の統廃合などによる資産の縮小化を行い、資本費及び原価の引き下げに取り組むことが必要である。
⑦【施設利用率】類似団体と比較すると高い利用率となっている。今後は人口減少に伴う給水量の減少を考慮し、施設のダウンサイジングや統廃合の検討を保呂羽浄水場の更新後において行うこととしている。
⑧【有収率】類似団体平均値から1.92ポイントほど下回っているものの、適切な配水施設の維持管理や漏水調査業務の実施、積極的な老朽管の更新工事などにより年々着実に上昇している。今後は配水ブロック化を推進し、更なる有収率の向上を図ることとしている。
</t>
    <rPh sb="110" eb="112">
      <t>コンゴ</t>
    </rPh>
    <rPh sb="195" eb="197">
      <t>ゲンショウ</t>
    </rPh>
    <rPh sb="252" eb="254">
      <t>タッセイ</t>
    </rPh>
    <rPh sb="279" eb="282">
      <t>ダイキボ</t>
    </rPh>
    <rPh sb="307" eb="308">
      <t>ヒ</t>
    </rPh>
    <rPh sb="309" eb="310">
      <t>ツヅ</t>
    </rPh>
    <rPh sb="311" eb="313">
      <t>ケントウ</t>
    </rPh>
    <rPh sb="379" eb="381">
      <t>ジギョウ</t>
    </rPh>
    <rPh sb="389" eb="391">
      <t>リヨウ</t>
    </rPh>
    <rPh sb="400" eb="401">
      <t>ヒ</t>
    </rPh>
    <rPh sb="402" eb="403">
      <t>ツヅ</t>
    </rPh>
    <rPh sb="409" eb="411">
      <t>キギョウ</t>
    </rPh>
    <rPh sb="411" eb="412">
      <t>サイ</t>
    </rPh>
    <rPh sb="412" eb="414">
      <t>イガイ</t>
    </rPh>
    <rPh sb="417" eb="419">
      <t>カクホ</t>
    </rPh>
    <rPh sb="423" eb="424">
      <t>ツト</t>
    </rPh>
    <rPh sb="507" eb="509">
      <t>ヨテイ</t>
    </rPh>
    <rPh sb="596" eb="598">
      <t>ジョウタイ</t>
    </rPh>
    <rPh sb="599" eb="601">
      <t>スイイ</t>
    </rPh>
    <rPh sb="607" eb="609">
      <t>ケイエイ</t>
    </rPh>
    <rPh sb="609" eb="611">
      <t>ジョウタイ</t>
    </rPh>
    <rPh sb="612" eb="613">
      <t>ツヅ</t>
    </rPh>
    <rPh sb="648" eb="649">
      <t>オコナ</t>
    </rPh>
    <rPh sb="654" eb="655">
      <t>オヨ</t>
    </rPh>
    <rPh sb="671" eb="673">
      <t>ヒツヨウ</t>
    </rPh>
    <rPh sb="696" eb="697">
      <t>タカ</t>
    </rPh>
    <rPh sb="698" eb="701">
      <t>リヨウリツ</t>
    </rPh>
    <rPh sb="708" eb="710">
      <t>コンゴ</t>
    </rPh>
    <rPh sb="808" eb="810">
      <t>テキセツ</t>
    </rPh>
    <rPh sb="828" eb="830">
      <t>ジッシ</t>
    </rPh>
    <rPh sb="831" eb="834">
      <t>セッキョクテキ</t>
    </rPh>
    <rPh sb="848" eb="850">
      <t>ネンネン</t>
    </rPh>
    <rPh sb="850" eb="852">
      <t>チャクジツ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</si>
</sst>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Ｐゴシック"/>
      <family val="2"/>
      <charset val="128"/>
    </font>
    <font>
      <sz val="10"/>
      <color theme="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6" fillId="0" borderId="0" xfId="0" applyFo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9"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0.94</c:v>
                </c:pt>
                <c:pt idx="1">
                  <c:v>0.64</c:v>
                </c:pt>
                <c:pt idx="2">
                  <c:v>4.18</c:v>
                </c:pt>
                <c:pt idx="3">
                  <c:v>0.24</c:v>
                </c:pt>
                <c:pt idx="4">
                  <c:v>0.49</c:v>
                </c:pt>
              </c:numCache>
            </c:numRef>
          </c:val>
          <c:extLst>
            <c:ext xmlns:c16="http://schemas.microsoft.com/office/drawing/2014/chart" uri="{C3380CC4-5D6E-409C-BE32-E72D297353CC}">
              <c16:uniqueId val="{00000000-60C4-49F0-8560-1B2FEA7C28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60C4-49F0-8560-1B2FEA7C28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74.569999999999993</c:v>
                </c:pt>
                <c:pt idx="1">
                  <c:v>77.95</c:v>
                </c:pt>
                <c:pt idx="2">
                  <c:v>76.22</c:v>
                </c:pt>
                <c:pt idx="3">
                  <c:v>75.94</c:v>
                </c:pt>
                <c:pt idx="4">
                  <c:v>74.12</c:v>
                </c:pt>
              </c:numCache>
            </c:numRef>
          </c:val>
          <c:extLst>
            <c:ext xmlns:c16="http://schemas.microsoft.com/office/drawing/2014/chart" uri="{C3380CC4-5D6E-409C-BE32-E72D297353CC}">
              <c16:uniqueId val="{00000000-DA62-4304-89E6-187CECFA22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DA62-4304-89E6-187CECFA22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81.44</c:v>
                </c:pt>
                <c:pt idx="1">
                  <c:v>83.05</c:v>
                </c:pt>
                <c:pt idx="2">
                  <c:v>84.54</c:v>
                </c:pt>
                <c:pt idx="3">
                  <c:v>83.4</c:v>
                </c:pt>
                <c:pt idx="4">
                  <c:v>85.36</c:v>
                </c:pt>
              </c:numCache>
            </c:numRef>
          </c:val>
          <c:extLst>
            <c:ext xmlns:c16="http://schemas.microsoft.com/office/drawing/2014/chart" uri="{C3380CC4-5D6E-409C-BE32-E72D297353CC}">
              <c16:uniqueId val="{00000000-95E3-404F-AC47-656ECD93C3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95E3-404F-AC47-656ECD93C3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106.92</c:v>
                </c:pt>
                <c:pt idx="1">
                  <c:v>115.94</c:v>
                </c:pt>
                <c:pt idx="2">
                  <c:v>114.12</c:v>
                </c:pt>
                <c:pt idx="3">
                  <c:v>108.39</c:v>
                </c:pt>
                <c:pt idx="4">
                  <c:v>106.59</c:v>
                </c:pt>
              </c:numCache>
            </c:numRef>
          </c:val>
          <c:extLst>
            <c:ext xmlns:c16="http://schemas.microsoft.com/office/drawing/2014/chart" uri="{C3380CC4-5D6E-409C-BE32-E72D297353CC}">
              <c16:uniqueId val="{00000000-9B4A-4474-B868-7694AE0513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9B4A-4474-B868-7694AE0513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41.27</c:v>
                </c:pt>
                <c:pt idx="1">
                  <c:v>43.6</c:v>
                </c:pt>
                <c:pt idx="2">
                  <c:v>43.99</c:v>
                </c:pt>
                <c:pt idx="3">
                  <c:v>44.3</c:v>
                </c:pt>
                <c:pt idx="4">
                  <c:v>44.03</c:v>
                </c:pt>
              </c:numCache>
            </c:numRef>
          </c:val>
          <c:extLst>
            <c:ext xmlns:c16="http://schemas.microsoft.com/office/drawing/2014/chart" uri="{C3380CC4-5D6E-409C-BE32-E72D297353CC}">
              <c16:uniqueId val="{00000000-9FC0-4F42-AD12-AFA3A832EC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9FC0-4F42-AD12-AFA3A832EC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30.32</c:v>
                </c:pt>
                <c:pt idx="1">
                  <c:v>29.87</c:v>
                </c:pt>
                <c:pt idx="2">
                  <c:v>29.48</c:v>
                </c:pt>
                <c:pt idx="3">
                  <c:v>29.76</c:v>
                </c:pt>
                <c:pt idx="4">
                  <c:v>34.619999999999997</c:v>
                </c:pt>
              </c:numCache>
            </c:numRef>
          </c:val>
          <c:extLst>
            <c:ext xmlns:c16="http://schemas.microsoft.com/office/drawing/2014/chart" uri="{C3380CC4-5D6E-409C-BE32-E72D297353CC}">
              <c16:uniqueId val="{00000000-50A0-47AE-A741-EB28363254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50A0-47AE-A741-EB28363254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E4-4F42-8EA3-F02EA73EF7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C9E4-4F42-8EA3-F02EA73EF7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572.48</c:v>
                </c:pt>
                <c:pt idx="1">
                  <c:v>275.14</c:v>
                </c:pt>
                <c:pt idx="2">
                  <c:v>236.4</c:v>
                </c:pt>
                <c:pt idx="3">
                  <c:v>310.3</c:v>
                </c:pt>
                <c:pt idx="4">
                  <c:v>340.39</c:v>
                </c:pt>
              </c:numCache>
            </c:numRef>
          </c:val>
          <c:extLst>
            <c:ext xmlns:c16="http://schemas.microsoft.com/office/drawing/2014/chart" uri="{C3380CC4-5D6E-409C-BE32-E72D297353CC}">
              <c16:uniqueId val="{00000000-FF53-4146-BB29-C44BBFEAFB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FF53-4146-BB29-C44BBFEAFB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519.12</c:v>
                </c:pt>
                <c:pt idx="1">
                  <c:v>521.71</c:v>
                </c:pt>
                <c:pt idx="2">
                  <c:v>549.15</c:v>
                </c:pt>
                <c:pt idx="3">
                  <c:v>582.48</c:v>
                </c:pt>
                <c:pt idx="4">
                  <c:v>578.38</c:v>
                </c:pt>
              </c:numCache>
            </c:numRef>
          </c:val>
          <c:extLst>
            <c:ext xmlns:c16="http://schemas.microsoft.com/office/drawing/2014/chart" uri="{C3380CC4-5D6E-409C-BE32-E72D297353CC}">
              <c16:uniqueId val="{00000000-7F86-4A40-B4F9-48FC79FE7C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7F86-4A40-B4F9-48FC79FE7C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103.08</c:v>
                </c:pt>
                <c:pt idx="1">
                  <c:v>110.26</c:v>
                </c:pt>
                <c:pt idx="2">
                  <c:v>109.21</c:v>
                </c:pt>
                <c:pt idx="3">
                  <c:v>102.73</c:v>
                </c:pt>
                <c:pt idx="4">
                  <c:v>101.78</c:v>
                </c:pt>
              </c:numCache>
            </c:numRef>
          </c:val>
          <c:extLst>
            <c:ext xmlns:c16="http://schemas.microsoft.com/office/drawing/2014/chart" uri="{C3380CC4-5D6E-409C-BE32-E72D297353CC}">
              <c16:uniqueId val="{00000000-17A7-41D0-9431-FB332DA6A0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17A7-41D0-9431-FB332DA6A0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252.93</c:v>
                </c:pt>
                <c:pt idx="1">
                  <c:v>237.39</c:v>
                </c:pt>
                <c:pt idx="2">
                  <c:v>241.61</c:v>
                </c:pt>
                <c:pt idx="3">
                  <c:v>259.14999999999998</c:v>
                </c:pt>
                <c:pt idx="4">
                  <c:v>260.83</c:v>
                </c:pt>
              </c:numCache>
            </c:numRef>
          </c:val>
          <c:extLst>
            <c:ext xmlns:c16="http://schemas.microsoft.com/office/drawing/2014/chart" uri="{C3380CC4-5D6E-409C-BE32-E72D297353CC}">
              <c16:uniqueId val="{00000000-7C71-473C-B133-B1F15E5F38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7C71-473C-B133-B1F15E5F38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F85"/>
  <sheetViews>
    <sheetView showGridLines="0" tabSelected="1" topLeftCell="AN13" zoomScaleNormal="100" workbookViewId="0">
      <selection activeCell="CE24" sqref="CE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宮城県　登米市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A4</v>
      </c>
      <c r="X8" s="88"/>
      <c r="Y8" s="88"/>
      <c r="Z8" s="88"/>
      <c r="AA8" s="88"/>
      <c r="AB8" s="88"/>
      <c r="AC8" s="88"/>
      <c r="AD8" s="88" t="str">
        <f>データ!$M$6</f>
        <v>非設置</v>
      </c>
      <c r="AE8" s="88"/>
      <c r="AF8" s="88"/>
      <c r="AG8" s="88"/>
      <c r="AH8" s="88"/>
      <c r="AI8" s="88"/>
      <c r="AJ8" s="88"/>
      <c r="AK8" s="4"/>
      <c r="AL8" s="76">
        <f>データ!$R$6</f>
        <v>81094</v>
      </c>
      <c r="AM8" s="76"/>
      <c r="AN8" s="76"/>
      <c r="AO8" s="76"/>
      <c r="AP8" s="76"/>
      <c r="AQ8" s="76"/>
      <c r="AR8" s="76"/>
      <c r="AS8" s="76"/>
      <c r="AT8" s="72">
        <f>データ!$S$6</f>
        <v>536.12</v>
      </c>
      <c r="AU8" s="73"/>
      <c r="AV8" s="73"/>
      <c r="AW8" s="73"/>
      <c r="AX8" s="73"/>
      <c r="AY8" s="73"/>
      <c r="AZ8" s="73"/>
      <c r="BA8" s="73"/>
      <c r="BB8" s="75">
        <f>データ!$T$6</f>
        <v>151.26</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57.44</v>
      </c>
      <c r="J10" s="73"/>
      <c r="K10" s="73"/>
      <c r="L10" s="73"/>
      <c r="M10" s="73"/>
      <c r="N10" s="73"/>
      <c r="O10" s="74"/>
      <c r="P10" s="75">
        <f>データ!$P$6</f>
        <v>99.43</v>
      </c>
      <c r="Q10" s="75"/>
      <c r="R10" s="75"/>
      <c r="S10" s="75"/>
      <c r="T10" s="75"/>
      <c r="U10" s="75"/>
      <c r="V10" s="75"/>
      <c r="W10" s="76">
        <f>データ!$Q$6</f>
        <v>5256</v>
      </c>
      <c r="X10" s="76"/>
      <c r="Y10" s="76"/>
      <c r="Z10" s="76"/>
      <c r="AA10" s="76"/>
      <c r="AB10" s="76"/>
      <c r="AC10" s="76"/>
      <c r="AD10" s="2"/>
      <c r="AE10" s="2"/>
      <c r="AF10" s="2"/>
      <c r="AG10" s="2"/>
      <c r="AH10" s="4"/>
      <c r="AI10" s="4"/>
      <c r="AJ10" s="4"/>
      <c r="AK10" s="4"/>
      <c r="AL10" s="76">
        <f>データ!$U$6</f>
        <v>79841</v>
      </c>
      <c r="AM10" s="76"/>
      <c r="AN10" s="76"/>
      <c r="AO10" s="76"/>
      <c r="AP10" s="76"/>
      <c r="AQ10" s="76"/>
      <c r="AR10" s="76"/>
      <c r="AS10" s="76"/>
      <c r="AT10" s="72">
        <f>データ!$V$6</f>
        <v>540.72</v>
      </c>
      <c r="AU10" s="73"/>
      <c r="AV10" s="73"/>
      <c r="AW10" s="73"/>
      <c r="AX10" s="73"/>
      <c r="AY10" s="73"/>
      <c r="AZ10" s="73"/>
      <c r="BA10" s="73"/>
      <c r="BB10" s="75">
        <f>データ!$W$6</f>
        <v>147.66</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6" t="s">
        <v>118</v>
      </c>
      <c r="BM16" s="67"/>
      <c r="BN16" s="67"/>
      <c r="BO16" s="67"/>
      <c r="BP16" s="67"/>
      <c r="BQ16" s="67"/>
      <c r="BR16" s="67"/>
      <c r="BS16" s="67"/>
      <c r="BT16" s="67"/>
      <c r="BU16" s="67"/>
      <c r="BV16" s="67"/>
      <c r="BW16" s="67"/>
      <c r="BX16" s="67"/>
      <c r="BY16" s="67"/>
      <c r="BZ16" s="6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9"/>
      <c r="BM17" s="67"/>
      <c r="BN17" s="67"/>
      <c r="BO17" s="67"/>
      <c r="BP17" s="67"/>
      <c r="BQ17" s="67"/>
      <c r="BR17" s="67"/>
      <c r="BS17" s="67"/>
      <c r="BT17" s="67"/>
      <c r="BU17" s="67"/>
      <c r="BV17" s="67"/>
      <c r="BW17" s="67"/>
      <c r="BX17" s="67"/>
      <c r="BY17" s="67"/>
      <c r="BZ17" s="6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9"/>
      <c r="BM18" s="67"/>
      <c r="BN18" s="67"/>
      <c r="BO18" s="67"/>
      <c r="BP18" s="67"/>
      <c r="BQ18" s="67"/>
      <c r="BR18" s="67"/>
      <c r="BS18" s="67"/>
      <c r="BT18" s="67"/>
      <c r="BU18" s="67"/>
      <c r="BV18" s="67"/>
      <c r="BW18" s="67"/>
      <c r="BX18" s="67"/>
      <c r="BY18" s="67"/>
      <c r="BZ18" s="6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9"/>
      <c r="BM19" s="67"/>
      <c r="BN19" s="67"/>
      <c r="BO19" s="67"/>
      <c r="BP19" s="67"/>
      <c r="BQ19" s="67"/>
      <c r="BR19" s="67"/>
      <c r="BS19" s="67"/>
      <c r="BT19" s="67"/>
      <c r="BU19" s="67"/>
      <c r="BV19" s="67"/>
      <c r="BW19" s="67"/>
      <c r="BX19" s="67"/>
      <c r="BY19" s="67"/>
      <c r="BZ19" s="6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9"/>
      <c r="BM20" s="67"/>
      <c r="BN20" s="67"/>
      <c r="BO20" s="67"/>
      <c r="BP20" s="67"/>
      <c r="BQ20" s="67"/>
      <c r="BR20" s="67"/>
      <c r="BS20" s="67"/>
      <c r="BT20" s="67"/>
      <c r="BU20" s="67"/>
      <c r="BV20" s="67"/>
      <c r="BW20" s="67"/>
      <c r="BX20" s="67"/>
      <c r="BY20" s="67"/>
      <c r="BZ20" s="6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9"/>
      <c r="BM21" s="67"/>
      <c r="BN21" s="67"/>
      <c r="BO21" s="67"/>
      <c r="BP21" s="67"/>
      <c r="BQ21" s="67"/>
      <c r="BR21" s="67"/>
      <c r="BS21" s="67"/>
      <c r="BT21" s="67"/>
      <c r="BU21" s="67"/>
      <c r="BV21" s="67"/>
      <c r="BW21" s="67"/>
      <c r="BX21" s="67"/>
      <c r="BY21" s="67"/>
      <c r="BZ21" s="6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9"/>
      <c r="BM22" s="67"/>
      <c r="BN22" s="67"/>
      <c r="BO22" s="67"/>
      <c r="BP22" s="67"/>
      <c r="BQ22" s="67"/>
      <c r="BR22" s="67"/>
      <c r="BS22" s="67"/>
      <c r="BT22" s="67"/>
      <c r="BU22" s="67"/>
      <c r="BV22" s="67"/>
      <c r="BW22" s="67"/>
      <c r="BX22" s="67"/>
      <c r="BY22" s="67"/>
      <c r="BZ22" s="6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9"/>
      <c r="BM23" s="67"/>
      <c r="BN23" s="67"/>
      <c r="BO23" s="67"/>
      <c r="BP23" s="67"/>
      <c r="BQ23" s="67"/>
      <c r="BR23" s="67"/>
      <c r="BS23" s="67"/>
      <c r="BT23" s="67"/>
      <c r="BU23" s="67"/>
      <c r="BV23" s="67"/>
      <c r="BW23" s="67"/>
      <c r="BX23" s="67"/>
      <c r="BY23" s="67"/>
      <c r="BZ23" s="6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9"/>
      <c r="BM24" s="67"/>
      <c r="BN24" s="67"/>
      <c r="BO24" s="67"/>
      <c r="BP24" s="67"/>
      <c r="BQ24" s="67"/>
      <c r="BR24" s="67"/>
      <c r="BS24" s="67"/>
      <c r="BT24" s="67"/>
      <c r="BU24" s="67"/>
      <c r="BV24" s="67"/>
      <c r="BW24" s="67"/>
      <c r="BX24" s="67"/>
      <c r="BY24" s="67"/>
      <c r="BZ24" s="6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9"/>
      <c r="BM25" s="67"/>
      <c r="BN25" s="67"/>
      <c r="BO25" s="67"/>
      <c r="BP25" s="67"/>
      <c r="BQ25" s="67"/>
      <c r="BR25" s="67"/>
      <c r="BS25" s="67"/>
      <c r="BT25" s="67"/>
      <c r="BU25" s="67"/>
      <c r="BV25" s="67"/>
      <c r="BW25" s="67"/>
      <c r="BX25" s="67"/>
      <c r="BY25" s="67"/>
      <c r="BZ25" s="6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9"/>
      <c r="BM26" s="67"/>
      <c r="BN26" s="67"/>
      <c r="BO26" s="67"/>
      <c r="BP26" s="67"/>
      <c r="BQ26" s="67"/>
      <c r="BR26" s="67"/>
      <c r="BS26" s="67"/>
      <c r="BT26" s="67"/>
      <c r="BU26" s="67"/>
      <c r="BV26" s="67"/>
      <c r="BW26" s="67"/>
      <c r="BX26" s="67"/>
      <c r="BY26" s="67"/>
      <c r="BZ26" s="6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9"/>
      <c r="BM27" s="67"/>
      <c r="BN27" s="67"/>
      <c r="BO27" s="67"/>
      <c r="BP27" s="67"/>
      <c r="BQ27" s="67"/>
      <c r="BR27" s="67"/>
      <c r="BS27" s="67"/>
      <c r="BT27" s="67"/>
      <c r="BU27" s="67"/>
      <c r="BV27" s="67"/>
      <c r="BW27" s="67"/>
      <c r="BX27" s="67"/>
      <c r="BY27" s="67"/>
      <c r="BZ27" s="6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9"/>
      <c r="BM28" s="67"/>
      <c r="BN28" s="67"/>
      <c r="BO28" s="67"/>
      <c r="BP28" s="67"/>
      <c r="BQ28" s="67"/>
      <c r="BR28" s="67"/>
      <c r="BS28" s="67"/>
      <c r="BT28" s="67"/>
      <c r="BU28" s="67"/>
      <c r="BV28" s="67"/>
      <c r="BW28" s="67"/>
      <c r="BX28" s="67"/>
      <c r="BY28" s="67"/>
      <c r="BZ28" s="6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9"/>
      <c r="BM29" s="67"/>
      <c r="BN29" s="67"/>
      <c r="BO29" s="67"/>
      <c r="BP29" s="67"/>
      <c r="BQ29" s="67"/>
      <c r="BR29" s="67"/>
      <c r="BS29" s="67"/>
      <c r="BT29" s="67"/>
      <c r="BU29" s="67"/>
      <c r="BV29" s="67"/>
      <c r="BW29" s="67"/>
      <c r="BX29" s="67"/>
      <c r="BY29" s="67"/>
      <c r="BZ29" s="6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9"/>
      <c r="BM30" s="67"/>
      <c r="BN30" s="67"/>
      <c r="BO30" s="67"/>
      <c r="BP30" s="67"/>
      <c r="BQ30" s="67"/>
      <c r="BR30" s="67"/>
      <c r="BS30" s="67"/>
      <c r="BT30" s="67"/>
      <c r="BU30" s="67"/>
      <c r="BV30" s="67"/>
      <c r="BW30" s="67"/>
      <c r="BX30" s="67"/>
      <c r="BY30" s="67"/>
      <c r="BZ30" s="6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9"/>
      <c r="BM31" s="67"/>
      <c r="BN31" s="67"/>
      <c r="BO31" s="67"/>
      <c r="BP31" s="67"/>
      <c r="BQ31" s="67"/>
      <c r="BR31" s="67"/>
      <c r="BS31" s="67"/>
      <c r="BT31" s="67"/>
      <c r="BU31" s="67"/>
      <c r="BV31" s="67"/>
      <c r="BW31" s="67"/>
      <c r="BX31" s="67"/>
      <c r="BY31" s="67"/>
      <c r="BZ31" s="6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9"/>
      <c r="BM32" s="67"/>
      <c r="BN32" s="67"/>
      <c r="BO32" s="67"/>
      <c r="BP32" s="67"/>
      <c r="BQ32" s="67"/>
      <c r="BR32" s="67"/>
      <c r="BS32" s="67"/>
      <c r="BT32" s="67"/>
      <c r="BU32" s="67"/>
      <c r="BV32" s="67"/>
      <c r="BW32" s="67"/>
      <c r="BX32" s="67"/>
      <c r="BY32" s="67"/>
      <c r="BZ32" s="6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9"/>
      <c r="BM33" s="67"/>
      <c r="BN33" s="67"/>
      <c r="BO33" s="67"/>
      <c r="BP33" s="67"/>
      <c r="BQ33" s="67"/>
      <c r="BR33" s="67"/>
      <c r="BS33" s="67"/>
      <c r="BT33" s="67"/>
      <c r="BU33" s="67"/>
      <c r="BV33" s="67"/>
      <c r="BW33" s="67"/>
      <c r="BX33" s="67"/>
      <c r="BY33" s="67"/>
      <c r="BZ33" s="68"/>
    </row>
    <row r="34" spans="1:78" ht="13.5" customHeight="1" x14ac:dyDescent="0.15">
      <c r="A34" s="2"/>
      <c r="B34" s="17"/>
      <c r="C34" s="57" t="s">
        <v>26</v>
      </c>
      <c r="D34" s="57"/>
      <c r="E34" s="57"/>
      <c r="F34" s="57"/>
      <c r="G34" s="57"/>
      <c r="H34" s="57"/>
      <c r="I34" s="57"/>
      <c r="J34" s="57"/>
      <c r="K34" s="57"/>
      <c r="L34" s="57"/>
      <c r="M34" s="57"/>
      <c r="N34" s="57"/>
      <c r="O34" s="57"/>
      <c r="P34" s="57"/>
      <c r="Q34" s="19"/>
      <c r="R34" s="57" t="s">
        <v>27</v>
      </c>
      <c r="S34" s="57"/>
      <c r="T34" s="57"/>
      <c r="U34" s="57"/>
      <c r="V34" s="57"/>
      <c r="W34" s="57"/>
      <c r="X34" s="57"/>
      <c r="Y34" s="57"/>
      <c r="Z34" s="57"/>
      <c r="AA34" s="57"/>
      <c r="AB34" s="57"/>
      <c r="AC34" s="57"/>
      <c r="AD34" s="57"/>
      <c r="AE34" s="57"/>
      <c r="AF34" s="19"/>
      <c r="AG34" s="57" t="s">
        <v>28</v>
      </c>
      <c r="AH34" s="57"/>
      <c r="AI34" s="57"/>
      <c r="AJ34" s="57"/>
      <c r="AK34" s="57"/>
      <c r="AL34" s="57"/>
      <c r="AM34" s="57"/>
      <c r="AN34" s="57"/>
      <c r="AO34" s="57"/>
      <c r="AP34" s="57"/>
      <c r="AQ34" s="57"/>
      <c r="AR34" s="57"/>
      <c r="AS34" s="57"/>
      <c r="AT34" s="57"/>
      <c r="AU34" s="19"/>
      <c r="AV34" s="57" t="s">
        <v>29</v>
      </c>
      <c r="AW34" s="57"/>
      <c r="AX34" s="57"/>
      <c r="AY34" s="57"/>
      <c r="AZ34" s="57"/>
      <c r="BA34" s="57"/>
      <c r="BB34" s="57"/>
      <c r="BC34" s="57"/>
      <c r="BD34" s="57"/>
      <c r="BE34" s="57"/>
      <c r="BF34" s="57"/>
      <c r="BG34" s="57"/>
      <c r="BH34" s="57"/>
      <c r="BI34" s="57"/>
      <c r="BJ34" s="18"/>
      <c r="BK34" s="2"/>
      <c r="BL34" s="69"/>
      <c r="BM34" s="67"/>
      <c r="BN34" s="67"/>
      <c r="BO34" s="67"/>
      <c r="BP34" s="67"/>
      <c r="BQ34" s="67"/>
      <c r="BR34" s="67"/>
      <c r="BS34" s="67"/>
      <c r="BT34" s="67"/>
      <c r="BU34" s="67"/>
      <c r="BV34" s="67"/>
      <c r="BW34" s="67"/>
      <c r="BX34" s="67"/>
      <c r="BY34" s="67"/>
      <c r="BZ34" s="68"/>
    </row>
    <row r="35" spans="1:78" ht="13.5" customHeight="1" x14ac:dyDescent="0.15">
      <c r="A35" s="2"/>
      <c r="B35" s="17"/>
      <c r="C35" s="57"/>
      <c r="D35" s="57"/>
      <c r="E35" s="57"/>
      <c r="F35" s="57"/>
      <c r="G35" s="57"/>
      <c r="H35" s="57"/>
      <c r="I35" s="57"/>
      <c r="J35" s="57"/>
      <c r="K35" s="57"/>
      <c r="L35" s="57"/>
      <c r="M35" s="57"/>
      <c r="N35" s="57"/>
      <c r="O35" s="57"/>
      <c r="P35" s="57"/>
      <c r="Q35" s="19"/>
      <c r="R35" s="57"/>
      <c r="S35" s="57"/>
      <c r="T35" s="57"/>
      <c r="U35" s="57"/>
      <c r="V35" s="57"/>
      <c r="W35" s="57"/>
      <c r="X35" s="57"/>
      <c r="Y35" s="57"/>
      <c r="Z35" s="57"/>
      <c r="AA35" s="57"/>
      <c r="AB35" s="57"/>
      <c r="AC35" s="57"/>
      <c r="AD35" s="57"/>
      <c r="AE35" s="57"/>
      <c r="AF35" s="19"/>
      <c r="AG35" s="57"/>
      <c r="AH35" s="57"/>
      <c r="AI35" s="57"/>
      <c r="AJ35" s="57"/>
      <c r="AK35" s="57"/>
      <c r="AL35" s="57"/>
      <c r="AM35" s="57"/>
      <c r="AN35" s="57"/>
      <c r="AO35" s="57"/>
      <c r="AP35" s="57"/>
      <c r="AQ35" s="57"/>
      <c r="AR35" s="57"/>
      <c r="AS35" s="57"/>
      <c r="AT35" s="57"/>
      <c r="AU35" s="19"/>
      <c r="AV35" s="57"/>
      <c r="AW35" s="57"/>
      <c r="AX35" s="57"/>
      <c r="AY35" s="57"/>
      <c r="AZ35" s="57"/>
      <c r="BA35" s="57"/>
      <c r="BB35" s="57"/>
      <c r="BC35" s="57"/>
      <c r="BD35" s="57"/>
      <c r="BE35" s="57"/>
      <c r="BF35" s="57"/>
      <c r="BG35" s="57"/>
      <c r="BH35" s="57"/>
      <c r="BI35" s="57"/>
      <c r="BJ35" s="18"/>
      <c r="BK35" s="2"/>
      <c r="BL35" s="69"/>
      <c r="BM35" s="67"/>
      <c r="BN35" s="67"/>
      <c r="BO35" s="67"/>
      <c r="BP35" s="67"/>
      <c r="BQ35" s="67"/>
      <c r="BR35" s="67"/>
      <c r="BS35" s="67"/>
      <c r="BT35" s="67"/>
      <c r="BU35" s="67"/>
      <c r="BV35" s="67"/>
      <c r="BW35" s="67"/>
      <c r="BX35" s="67"/>
      <c r="BY35" s="67"/>
      <c r="BZ35" s="6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9"/>
      <c r="BM36" s="67"/>
      <c r="BN36" s="67"/>
      <c r="BO36" s="67"/>
      <c r="BP36" s="67"/>
      <c r="BQ36" s="67"/>
      <c r="BR36" s="67"/>
      <c r="BS36" s="67"/>
      <c r="BT36" s="67"/>
      <c r="BU36" s="67"/>
      <c r="BV36" s="67"/>
      <c r="BW36" s="67"/>
      <c r="BX36" s="67"/>
      <c r="BY36" s="67"/>
      <c r="BZ36" s="6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9"/>
      <c r="BM37" s="67"/>
      <c r="BN37" s="67"/>
      <c r="BO37" s="67"/>
      <c r="BP37" s="67"/>
      <c r="BQ37" s="67"/>
      <c r="BR37" s="67"/>
      <c r="BS37" s="67"/>
      <c r="BT37" s="67"/>
      <c r="BU37" s="67"/>
      <c r="BV37" s="67"/>
      <c r="BW37" s="67"/>
      <c r="BX37" s="67"/>
      <c r="BY37" s="67"/>
      <c r="BZ37" s="6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9"/>
      <c r="BM38" s="67"/>
      <c r="BN38" s="67"/>
      <c r="BO38" s="67"/>
      <c r="BP38" s="67"/>
      <c r="BQ38" s="67"/>
      <c r="BR38" s="67"/>
      <c r="BS38" s="67"/>
      <c r="BT38" s="67"/>
      <c r="BU38" s="67"/>
      <c r="BV38" s="67"/>
      <c r="BW38" s="67"/>
      <c r="BX38" s="67"/>
      <c r="BY38" s="67"/>
      <c r="BZ38" s="6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9"/>
      <c r="BM39" s="67"/>
      <c r="BN39" s="67"/>
      <c r="BO39" s="67"/>
      <c r="BP39" s="67"/>
      <c r="BQ39" s="67"/>
      <c r="BR39" s="67"/>
      <c r="BS39" s="67"/>
      <c r="BT39" s="67"/>
      <c r="BU39" s="67"/>
      <c r="BV39" s="67"/>
      <c r="BW39" s="67"/>
      <c r="BX39" s="67"/>
      <c r="BY39" s="67"/>
      <c r="BZ39" s="6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9"/>
      <c r="BM40" s="67"/>
      <c r="BN40" s="67"/>
      <c r="BO40" s="67"/>
      <c r="BP40" s="67"/>
      <c r="BQ40" s="67"/>
      <c r="BR40" s="67"/>
      <c r="BS40" s="67"/>
      <c r="BT40" s="67"/>
      <c r="BU40" s="67"/>
      <c r="BV40" s="67"/>
      <c r="BW40" s="67"/>
      <c r="BX40" s="67"/>
      <c r="BY40" s="67"/>
      <c r="BZ40" s="6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9"/>
      <c r="BM41" s="67"/>
      <c r="BN41" s="67"/>
      <c r="BO41" s="67"/>
      <c r="BP41" s="67"/>
      <c r="BQ41" s="67"/>
      <c r="BR41" s="67"/>
      <c r="BS41" s="67"/>
      <c r="BT41" s="67"/>
      <c r="BU41" s="67"/>
      <c r="BV41" s="67"/>
      <c r="BW41" s="67"/>
      <c r="BX41" s="67"/>
      <c r="BY41" s="67"/>
      <c r="BZ41" s="6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9"/>
      <c r="BM42" s="67"/>
      <c r="BN42" s="67"/>
      <c r="BO42" s="67"/>
      <c r="BP42" s="67"/>
      <c r="BQ42" s="67"/>
      <c r="BR42" s="67"/>
      <c r="BS42" s="67"/>
      <c r="BT42" s="67"/>
      <c r="BU42" s="67"/>
      <c r="BV42" s="67"/>
      <c r="BW42" s="67"/>
      <c r="BX42" s="67"/>
      <c r="BY42" s="67"/>
      <c r="BZ42" s="6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9"/>
      <c r="BM43" s="67"/>
      <c r="BN43" s="67"/>
      <c r="BO43" s="67"/>
      <c r="BP43" s="67"/>
      <c r="BQ43" s="67"/>
      <c r="BR43" s="67"/>
      <c r="BS43" s="67"/>
      <c r="BT43" s="67"/>
      <c r="BU43" s="67"/>
      <c r="BV43" s="67"/>
      <c r="BW43" s="67"/>
      <c r="BX43" s="67"/>
      <c r="BY43" s="67"/>
      <c r="BZ43" s="6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9"/>
      <c r="BM44" s="67"/>
      <c r="BN44" s="67"/>
      <c r="BO44" s="67"/>
      <c r="BP44" s="67"/>
      <c r="BQ44" s="67"/>
      <c r="BR44" s="67"/>
      <c r="BS44" s="67"/>
      <c r="BT44" s="67"/>
      <c r="BU44" s="67"/>
      <c r="BV44" s="67"/>
      <c r="BW44" s="67"/>
      <c r="BX44" s="67"/>
      <c r="BY44" s="67"/>
      <c r="BZ44" s="6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3"/>
      <c r="BM48" s="51"/>
      <c r="BN48" s="51"/>
      <c r="BO48" s="51"/>
      <c r="BP48" s="51"/>
      <c r="BQ48" s="51"/>
      <c r="BR48" s="51"/>
      <c r="BS48" s="51"/>
      <c r="BT48" s="51"/>
      <c r="BU48" s="51"/>
      <c r="BV48" s="51"/>
      <c r="BW48" s="51"/>
      <c r="BX48" s="51"/>
      <c r="BY48" s="51"/>
      <c r="BZ48" s="52"/>
    </row>
    <row r="49" spans="1:84"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3"/>
      <c r="BM49" s="51"/>
      <c r="BN49" s="51"/>
      <c r="BO49" s="51"/>
      <c r="BP49" s="51"/>
      <c r="BQ49" s="51"/>
      <c r="BR49" s="51"/>
      <c r="BS49" s="51"/>
      <c r="BT49" s="51"/>
      <c r="BU49" s="51"/>
      <c r="BV49" s="51"/>
      <c r="BW49" s="51"/>
      <c r="BX49" s="51"/>
      <c r="BY49" s="51"/>
      <c r="BZ49" s="52"/>
    </row>
    <row r="50" spans="1:84"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3"/>
      <c r="BM50" s="51"/>
      <c r="BN50" s="51"/>
      <c r="BO50" s="51"/>
      <c r="BP50" s="51"/>
      <c r="BQ50" s="51"/>
      <c r="BR50" s="51"/>
      <c r="BS50" s="51"/>
      <c r="BT50" s="51"/>
      <c r="BU50" s="51"/>
      <c r="BV50" s="51"/>
      <c r="BW50" s="51"/>
      <c r="BX50" s="51"/>
      <c r="BY50" s="51"/>
      <c r="BZ50" s="52"/>
    </row>
    <row r="51" spans="1:84"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3"/>
      <c r="BM51" s="51"/>
      <c r="BN51" s="51"/>
      <c r="BO51" s="51"/>
      <c r="BP51" s="51"/>
      <c r="BQ51" s="51"/>
      <c r="BR51" s="51"/>
      <c r="BS51" s="51"/>
      <c r="BT51" s="51"/>
      <c r="BU51" s="51"/>
      <c r="BV51" s="51"/>
      <c r="BW51" s="51"/>
      <c r="BX51" s="51"/>
      <c r="BY51" s="51"/>
      <c r="BZ51" s="52"/>
    </row>
    <row r="52" spans="1:84"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3"/>
      <c r="BM52" s="51"/>
      <c r="BN52" s="51"/>
      <c r="BO52" s="51"/>
      <c r="BP52" s="51"/>
      <c r="BQ52" s="51"/>
      <c r="BR52" s="51"/>
      <c r="BS52" s="51"/>
      <c r="BT52" s="51"/>
      <c r="BU52" s="51"/>
      <c r="BV52" s="51"/>
      <c r="BW52" s="51"/>
      <c r="BX52" s="51"/>
      <c r="BY52" s="51"/>
      <c r="BZ52" s="52"/>
    </row>
    <row r="53" spans="1:84"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3"/>
      <c r="BM53" s="51"/>
      <c r="BN53" s="51"/>
      <c r="BO53" s="51"/>
      <c r="BP53" s="51"/>
      <c r="BQ53" s="51"/>
      <c r="BR53" s="51"/>
      <c r="BS53" s="51"/>
      <c r="BT53" s="51"/>
      <c r="BU53" s="51"/>
      <c r="BV53" s="51"/>
      <c r="BW53" s="51"/>
      <c r="BX53" s="51"/>
      <c r="BY53" s="51"/>
      <c r="BZ53" s="52"/>
    </row>
    <row r="54" spans="1:84"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3"/>
      <c r="BM54" s="51"/>
      <c r="BN54" s="51"/>
      <c r="BO54" s="51"/>
      <c r="BP54" s="51"/>
      <c r="BQ54" s="51"/>
      <c r="BR54" s="51"/>
      <c r="BS54" s="51"/>
      <c r="BT54" s="51"/>
      <c r="BU54" s="51"/>
      <c r="BV54" s="51"/>
      <c r="BW54" s="51"/>
      <c r="BX54" s="51"/>
      <c r="BY54" s="51"/>
      <c r="BZ54" s="52"/>
    </row>
    <row r="55" spans="1:84"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3"/>
      <c r="BM55" s="51"/>
      <c r="BN55" s="51"/>
      <c r="BO55" s="51"/>
      <c r="BP55" s="51"/>
      <c r="BQ55" s="51"/>
      <c r="BR55" s="51"/>
      <c r="BS55" s="51"/>
      <c r="BT55" s="51"/>
      <c r="BU55" s="51"/>
      <c r="BV55" s="51"/>
      <c r="BW55" s="51"/>
      <c r="BX55" s="51"/>
      <c r="BY55" s="51"/>
      <c r="BZ55" s="52"/>
    </row>
    <row r="56" spans="1:84" ht="13.5" customHeight="1" x14ac:dyDescent="0.15">
      <c r="A56" s="2"/>
      <c r="B56" s="17"/>
      <c r="C56" s="57" t="s">
        <v>31</v>
      </c>
      <c r="D56" s="57"/>
      <c r="E56" s="57"/>
      <c r="F56" s="57"/>
      <c r="G56" s="57"/>
      <c r="H56" s="57"/>
      <c r="I56" s="57"/>
      <c r="J56" s="57"/>
      <c r="K56" s="57"/>
      <c r="L56" s="57"/>
      <c r="M56" s="57"/>
      <c r="N56" s="57"/>
      <c r="O56" s="57"/>
      <c r="P56" s="57"/>
      <c r="Q56" s="19"/>
      <c r="R56" s="57" t="s">
        <v>32</v>
      </c>
      <c r="S56" s="57"/>
      <c r="T56" s="57"/>
      <c r="U56" s="57"/>
      <c r="V56" s="57"/>
      <c r="W56" s="57"/>
      <c r="X56" s="57"/>
      <c r="Y56" s="57"/>
      <c r="Z56" s="57"/>
      <c r="AA56" s="57"/>
      <c r="AB56" s="57"/>
      <c r="AC56" s="57"/>
      <c r="AD56" s="57"/>
      <c r="AE56" s="57"/>
      <c r="AF56" s="19"/>
      <c r="AG56" s="57" t="s">
        <v>33</v>
      </c>
      <c r="AH56" s="57"/>
      <c r="AI56" s="57"/>
      <c r="AJ56" s="57"/>
      <c r="AK56" s="57"/>
      <c r="AL56" s="57"/>
      <c r="AM56" s="57"/>
      <c r="AN56" s="57"/>
      <c r="AO56" s="57"/>
      <c r="AP56" s="57"/>
      <c r="AQ56" s="57"/>
      <c r="AR56" s="57"/>
      <c r="AS56" s="57"/>
      <c r="AT56" s="57"/>
      <c r="AU56" s="19"/>
      <c r="AV56" s="57" t="s">
        <v>34</v>
      </c>
      <c r="AW56" s="57"/>
      <c r="AX56" s="57"/>
      <c r="AY56" s="57"/>
      <c r="AZ56" s="57"/>
      <c r="BA56" s="57"/>
      <c r="BB56" s="57"/>
      <c r="BC56" s="57"/>
      <c r="BD56" s="57"/>
      <c r="BE56" s="57"/>
      <c r="BF56" s="57"/>
      <c r="BG56" s="57"/>
      <c r="BH56" s="57"/>
      <c r="BI56" s="57"/>
      <c r="BJ56" s="18"/>
      <c r="BK56" s="2"/>
      <c r="BL56" s="53"/>
      <c r="BM56" s="51"/>
      <c r="BN56" s="51"/>
      <c r="BO56" s="51"/>
      <c r="BP56" s="51"/>
      <c r="BQ56" s="51"/>
      <c r="BR56" s="51"/>
      <c r="BS56" s="51"/>
      <c r="BT56" s="51"/>
      <c r="BU56" s="51"/>
      <c r="BV56" s="51"/>
      <c r="BW56" s="51"/>
      <c r="BX56" s="51"/>
      <c r="BY56" s="51"/>
      <c r="BZ56" s="52"/>
    </row>
    <row r="57" spans="1:84" ht="13.5" customHeight="1" x14ac:dyDescent="0.15">
      <c r="A57" s="2"/>
      <c r="B57" s="17"/>
      <c r="C57" s="57"/>
      <c r="D57" s="57"/>
      <c r="E57" s="57"/>
      <c r="F57" s="57"/>
      <c r="G57" s="57"/>
      <c r="H57" s="57"/>
      <c r="I57" s="57"/>
      <c r="J57" s="57"/>
      <c r="K57" s="57"/>
      <c r="L57" s="57"/>
      <c r="M57" s="57"/>
      <c r="N57" s="57"/>
      <c r="O57" s="57"/>
      <c r="P57" s="57"/>
      <c r="Q57" s="19"/>
      <c r="R57" s="57"/>
      <c r="S57" s="57"/>
      <c r="T57" s="57"/>
      <c r="U57" s="57"/>
      <c r="V57" s="57"/>
      <c r="W57" s="57"/>
      <c r="X57" s="57"/>
      <c r="Y57" s="57"/>
      <c r="Z57" s="57"/>
      <c r="AA57" s="57"/>
      <c r="AB57" s="57"/>
      <c r="AC57" s="57"/>
      <c r="AD57" s="57"/>
      <c r="AE57" s="57"/>
      <c r="AF57" s="19"/>
      <c r="AG57" s="57"/>
      <c r="AH57" s="57"/>
      <c r="AI57" s="57"/>
      <c r="AJ57" s="57"/>
      <c r="AK57" s="57"/>
      <c r="AL57" s="57"/>
      <c r="AM57" s="57"/>
      <c r="AN57" s="57"/>
      <c r="AO57" s="57"/>
      <c r="AP57" s="57"/>
      <c r="AQ57" s="57"/>
      <c r="AR57" s="57"/>
      <c r="AS57" s="57"/>
      <c r="AT57" s="57"/>
      <c r="AU57" s="19"/>
      <c r="AV57" s="57"/>
      <c r="AW57" s="57"/>
      <c r="AX57" s="57"/>
      <c r="AY57" s="57"/>
      <c r="AZ57" s="57"/>
      <c r="BA57" s="57"/>
      <c r="BB57" s="57"/>
      <c r="BC57" s="57"/>
      <c r="BD57" s="57"/>
      <c r="BE57" s="57"/>
      <c r="BF57" s="57"/>
      <c r="BG57" s="57"/>
      <c r="BH57" s="57"/>
      <c r="BI57" s="57"/>
      <c r="BJ57" s="18"/>
      <c r="BK57" s="2"/>
      <c r="BL57" s="53"/>
      <c r="BM57" s="51"/>
      <c r="BN57" s="51"/>
      <c r="BO57" s="51"/>
      <c r="BP57" s="51"/>
      <c r="BQ57" s="51"/>
      <c r="BR57" s="51"/>
      <c r="BS57" s="51"/>
      <c r="BT57" s="51"/>
      <c r="BU57" s="51"/>
      <c r="BV57" s="51"/>
      <c r="BW57" s="51"/>
      <c r="BX57" s="51"/>
      <c r="BY57" s="51"/>
      <c r="BZ57" s="52"/>
    </row>
    <row r="58" spans="1:84"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1"/>
      <c r="BN58" s="51"/>
      <c r="BO58" s="51"/>
      <c r="BP58" s="51"/>
      <c r="BQ58" s="51"/>
      <c r="BR58" s="51"/>
      <c r="BS58" s="51"/>
      <c r="BT58" s="51"/>
      <c r="BU58" s="51"/>
      <c r="BV58" s="51"/>
      <c r="BW58" s="51"/>
      <c r="BX58" s="51"/>
      <c r="BY58" s="51"/>
      <c r="BZ58" s="52"/>
      <c r="CF58" s="43"/>
    </row>
    <row r="59" spans="1:84"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1"/>
      <c r="BN59" s="51"/>
      <c r="BO59" s="51"/>
      <c r="BP59" s="51"/>
      <c r="BQ59" s="51"/>
      <c r="BR59" s="51"/>
      <c r="BS59" s="51"/>
      <c r="BT59" s="51"/>
      <c r="BU59" s="51"/>
      <c r="BV59" s="51"/>
      <c r="BW59" s="51"/>
      <c r="BX59" s="51"/>
      <c r="BY59" s="51"/>
      <c r="BZ59" s="52"/>
    </row>
    <row r="60" spans="1:84" ht="13.5" customHeight="1" x14ac:dyDescent="0.15">
      <c r="A60" s="2"/>
      <c r="B60" s="58" t="s">
        <v>35</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3"/>
      <c r="BM60" s="51"/>
      <c r="BN60" s="51"/>
      <c r="BO60" s="51"/>
      <c r="BP60" s="51"/>
      <c r="BQ60" s="51"/>
      <c r="BR60" s="51"/>
      <c r="BS60" s="51"/>
      <c r="BT60" s="51"/>
      <c r="BU60" s="51"/>
      <c r="BV60" s="51"/>
      <c r="BW60" s="51"/>
      <c r="BX60" s="51"/>
      <c r="BY60" s="51"/>
      <c r="BZ60" s="52"/>
    </row>
    <row r="61" spans="1:84"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3"/>
      <c r="BM61" s="51"/>
      <c r="BN61" s="51"/>
      <c r="BO61" s="51"/>
      <c r="BP61" s="51"/>
      <c r="BQ61" s="51"/>
      <c r="BR61" s="51"/>
      <c r="BS61" s="51"/>
      <c r="BT61" s="51"/>
      <c r="BU61" s="51"/>
      <c r="BV61" s="51"/>
      <c r="BW61" s="51"/>
      <c r="BX61" s="51"/>
      <c r="BY61" s="51"/>
      <c r="BZ61" s="52"/>
    </row>
    <row r="62" spans="1:84"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3"/>
      <c r="BM62" s="51"/>
      <c r="BN62" s="51"/>
      <c r="BO62" s="51"/>
      <c r="BP62" s="51"/>
      <c r="BQ62" s="51"/>
      <c r="BR62" s="51"/>
      <c r="BS62" s="51"/>
      <c r="BT62" s="51"/>
      <c r="BU62" s="51"/>
      <c r="BV62" s="51"/>
      <c r="BW62" s="51"/>
      <c r="BX62" s="51"/>
      <c r="BY62" s="51"/>
      <c r="BZ62" s="52"/>
    </row>
    <row r="63" spans="1:84"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1"/>
      <c r="BN63" s="51"/>
      <c r="BO63" s="51"/>
      <c r="BP63" s="51"/>
      <c r="BQ63" s="51"/>
      <c r="BR63" s="51"/>
      <c r="BS63" s="51"/>
      <c r="BT63" s="51"/>
      <c r="BU63" s="51"/>
      <c r="BV63" s="51"/>
      <c r="BW63" s="51"/>
      <c r="BX63" s="51"/>
      <c r="BY63" s="51"/>
      <c r="BZ63" s="52"/>
    </row>
    <row r="64" spans="1:84"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3"/>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3"/>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3"/>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3"/>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3"/>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3"/>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3"/>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3"/>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3"/>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3"/>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3"/>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3"/>
      <c r="BM78" s="51"/>
      <c r="BN78" s="51"/>
      <c r="BO78" s="51"/>
      <c r="BP78" s="51"/>
      <c r="BQ78" s="51"/>
      <c r="BR78" s="51"/>
      <c r="BS78" s="51"/>
      <c r="BT78" s="51"/>
      <c r="BU78" s="51"/>
      <c r="BV78" s="51"/>
      <c r="BW78" s="51"/>
      <c r="BX78" s="51"/>
      <c r="BY78" s="51"/>
      <c r="BZ78" s="52"/>
    </row>
    <row r="79" spans="1:78" ht="13.5" customHeight="1" x14ac:dyDescent="0.15">
      <c r="A79" s="2"/>
      <c r="B79" s="17"/>
      <c r="C79" s="57" t="s">
        <v>37</v>
      </c>
      <c r="D79" s="57"/>
      <c r="E79" s="57"/>
      <c r="F79" s="57"/>
      <c r="G79" s="57"/>
      <c r="H79" s="57"/>
      <c r="I79" s="57"/>
      <c r="J79" s="57"/>
      <c r="K79" s="57"/>
      <c r="L79" s="57"/>
      <c r="M79" s="57"/>
      <c r="N79" s="57"/>
      <c r="O79" s="57"/>
      <c r="P79" s="57"/>
      <c r="Q79" s="57"/>
      <c r="R79" s="57"/>
      <c r="S79" s="57"/>
      <c r="T79" s="57"/>
      <c r="U79" s="19"/>
      <c r="V79" s="19"/>
      <c r="W79" s="57" t="s">
        <v>38</v>
      </c>
      <c r="X79" s="57"/>
      <c r="Y79" s="57"/>
      <c r="Z79" s="57"/>
      <c r="AA79" s="57"/>
      <c r="AB79" s="57"/>
      <c r="AC79" s="57"/>
      <c r="AD79" s="57"/>
      <c r="AE79" s="57"/>
      <c r="AF79" s="57"/>
      <c r="AG79" s="57"/>
      <c r="AH79" s="57"/>
      <c r="AI79" s="57"/>
      <c r="AJ79" s="57"/>
      <c r="AK79" s="57"/>
      <c r="AL79" s="57"/>
      <c r="AM79" s="57"/>
      <c r="AN79" s="57"/>
      <c r="AO79" s="19"/>
      <c r="AP79" s="19"/>
      <c r="AQ79" s="57" t="s">
        <v>39</v>
      </c>
      <c r="AR79" s="57"/>
      <c r="AS79" s="57"/>
      <c r="AT79" s="57"/>
      <c r="AU79" s="57"/>
      <c r="AV79" s="57"/>
      <c r="AW79" s="57"/>
      <c r="AX79" s="57"/>
      <c r="AY79" s="57"/>
      <c r="AZ79" s="57"/>
      <c r="BA79" s="57"/>
      <c r="BB79" s="57"/>
      <c r="BC79" s="57"/>
      <c r="BD79" s="57"/>
      <c r="BE79" s="57"/>
      <c r="BF79" s="57"/>
      <c r="BG79" s="57"/>
      <c r="BH79" s="57"/>
      <c r="BI79" s="4"/>
      <c r="BJ79" s="18"/>
      <c r="BK79" s="2"/>
      <c r="BL79" s="53"/>
      <c r="BM79" s="51"/>
      <c r="BN79" s="51"/>
      <c r="BO79" s="51"/>
      <c r="BP79" s="51"/>
      <c r="BQ79" s="51"/>
      <c r="BR79" s="51"/>
      <c r="BS79" s="51"/>
      <c r="BT79" s="51"/>
      <c r="BU79" s="51"/>
      <c r="BV79" s="51"/>
      <c r="BW79" s="51"/>
      <c r="BX79" s="51"/>
      <c r="BY79" s="51"/>
      <c r="BZ79" s="52"/>
    </row>
    <row r="80" spans="1:78" ht="13.5" customHeight="1" x14ac:dyDescent="0.15">
      <c r="A80" s="2"/>
      <c r="B80" s="17"/>
      <c r="C80" s="57"/>
      <c r="D80" s="57"/>
      <c r="E80" s="57"/>
      <c r="F80" s="57"/>
      <c r="G80" s="57"/>
      <c r="H80" s="57"/>
      <c r="I80" s="57"/>
      <c r="J80" s="57"/>
      <c r="K80" s="57"/>
      <c r="L80" s="57"/>
      <c r="M80" s="57"/>
      <c r="N80" s="57"/>
      <c r="O80" s="57"/>
      <c r="P80" s="57"/>
      <c r="Q80" s="57"/>
      <c r="R80" s="57"/>
      <c r="S80" s="57"/>
      <c r="T80" s="57"/>
      <c r="U80" s="19"/>
      <c r="V80" s="19"/>
      <c r="W80" s="57"/>
      <c r="X80" s="57"/>
      <c r="Y80" s="57"/>
      <c r="Z80" s="57"/>
      <c r="AA80" s="57"/>
      <c r="AB80" s="57"/>
      <c r="AC80" s="57"/>
      <c r="AD80" s="57"/>
      <c r="AE80" s="57"/>
      <c r="AF80" s="57"/>
      <c r="AG80" s="57"/>
      <c r="AH80" s="57"/>
      <c r="AI80" s="57"/>
      <c r="AJ80" s="57"/>
      <c r="AK80" s="57"/>
      <c r="AL80" s="57"/>
      <c r="AM80" s="57"/>
      <c r="AN80" s="57"/>
      <c r="AO80" s="19"/>
      <c r="AP80" s="19"/>
      <c r="AQ80" s="57"/>
      <c r="AR80" s="57"/>
      <c r="AS80" s="57"/>
      <c r="AT80" s="57"/>
      <c r="AU80" s="57"/>
      <c r="AV80" s="57"/>
      <c r="AW80" s="57"/>
      <c r="AX80" s="57"/>
      <c r="AY80" s="57"/>
      <c r="AZ80" s="57"/>
      <c r="BA80" s="57"/>
      <c r="BB80" s="57"/>
      <c r="BC80" s="57"/>
      <c r="BD80" s="57"/>
      <c r="BE80" s="57"/>
      <c r="BF80" s="57"/>
      <c r="BG80" s="57"/>
      <c r="BH80" s="57"/>
      <c r="BI80" s="4"/>
      <c r="BJ80" s="18"/>
      <c r="BK80" s="2"/>
      <c r="BL80" s="53"/>
      <c r="BM80" s="51"/>
      <c r="BN80" s="51"/>
      <c r="BO80" s="51"/>
      <c r="BP80" s="51"/>
      <c r="BQ80" s="51"/>
      <c r="BR80" s="51"/>
      <c r="BS80" s="51"/>
      <c r="BT80" s="51"/>
      <c r="BU80" s="51"/>
      <c r="BV80" s="51"/>
      <c r="BW80" s="51"/>
      <c r="BX80" s="51"/>
      <c r="BY80" s="51"/>
      <c r="BZ80" s="52"/>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3"/>
      <c r="BM81" s="51"/>
      <c r="BN81" s="51"/>
      <c r="BO81" s="51"/>
      <c r="BP81" s="51"/>
      <c r="BQ81" s="51"/>
      <c r="BR81" s="51"/>
      <c r="BS81" s="51"/>
      <c r="BT81" s="51"/>
      <c r="BU81" s="51"/>
      <c r="BV81" s="51"/>
      <c r="BW81" s="51"/>
      <c r="BX81" s="51"/>
      <c r="BY81" s="51"/>
      <c r="BZ81" s="52"/>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4"/>
      <c r="BM82" s="55"/>
      <c r="BN82" s="55"/>
      <c r="BO82" s="55"/>
      <c r="BP82" s="55"/>
      <c r="BQ82" s="55"/>
      <c r="BR82" s="55"/>
      <c r="BS82" s="55"/>
      <c r="BT82" s="55"/>
      <c r="BU82" s="55"/>
      <c r="BV82" s="55"/>
      <c r="BW82" s="55"/>
      <c r="BX82" s="55"/>
      <c r="BY82" s="55"/>
      <c r="BZ82" s="5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dVLFKDFaeR14rGxcj4PSlpqkcCftKq5O/M+55gzfwyw5AsKiIvf4cVGTt7adBTXOgtvKLKQk5d1SbUUyfsD0g==" saltValue="KFj/aLDvoaaHaBqRjjiVR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35</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64</v>
      </c>
      <c r="B4" s="30"/>
      <c r="C4" s="30"/>
      <c r="D4" s="30"/>
      <c r="E4" s="30"/>
      <c r="F4" s="30"/>
      <c r="G4" s="30"/>
      <c r="H4" s="96"/>
      <c r="I4" s="97"/>
      <c r="J4" s="97"/>
      <c r="K4" s="97"/>
      <c r="L4" s="97"/>
      <c r="M4" s="97"/>
      <c r="N4" s="97"/>
      <c r="O4" s="97"/>
      <c r="P4" s="97"/>
      <c r="Q4" s="97"/>
      <c r="R4" s="97"/>
      <c r="S4" s="97"/>
      <c r="T4" s="97"/>
      <c r="U4" s="97"/>
      <c r="V4" s="97"/>
      <c r="W4" s="98"/>
      <c r="X4" s="92" t="s">
        <v>65</v>
      </c>
      <c r="Y4" s="92"/>
      <c r="Z4" s="92"/>
      <c r="AA4" s="92"/>
      <c r="AB4" s="92"/>
      <c r="AC4" s="92"/>
      <c r="AD4" s="92"/>
      <c r="AE4" s="92"/>
      <c r="AF4" s="92"/>
      <c r="AG4" s="92"/>
      <c r="AH4" s="92"/>
      <c r="AI4" s="92" t="s">
        <v>66</v>
      </c>
      <c r="AJ4" s="92"/>
      <c r="AK4" s="92"/>
      <c r="AL4" s="92"/>
      <c r="AM4" s="92"/>
      <c r="AN4" s="92"/>
      <c r="AO4" s="92"/>
      <c r="AP4" s="92"/>
      <c r="AQ4" s="92"/>
      <c r="AR4" s="92"/>
      <c r="AS4" s="92"/>
      <c r="AT4" s="92" t="s">
        <v>67</v>
      </c>
      <c r="AU4" s="92"/>
      <c r="AV4" s="92"/>
      <c r="AW4" s="92"/>
      <c r="AX4" s="92"/>
      <c r="AY4" s="92"/>
      <c r="AZ4" s="92"/>
      <c r="BA4" s="92"/>
      <c r="BB4" s="92"/>
      <c r="BC4" s="92"/>
      <c r="BD4" s="92"/>
      <c r="BE4" s="92" t="s">
        <v>68</v>
      </c>
      <c r="BF4" s="92"/>
      <c r="BG4" s="92"/>
      <c r="BH4" s="92"/>
      <c r="BI4" s="92"/>
      <c r="BJ4" s="92"/>
      <c r="BK4" s="92"/>
      <c r="BL4" s="92"/>
      <c r="BM4" s="92"/>
      <c r="BN4" s="92"/>
      <c r="BO4" s="92"/>
      <c r="BP4" s="92" t="s">
        <v>69</v>
      </c>
      <c r="BQ4" s="92"/>
      <c r="BR4" s="92"/>
      <c r="BS4" s="92"/>
      <c r="BT4" s="92"/>
      <c r="BU4" s="92"/>
      <c r="BV4" s="92"/>
      <c r="BW4" s="92"/>
      <c r="BX4" s="92"/>
      <c r="BY4" s="92"/>
      <c r="BZ4" s="92"/>
      <c r="CA4" s="92" t="s">
        <v>70</v>
      </c>
      <c r="CB4" s="92"/>
      <c r="CC4" s="92"/>
      <c r="CD4" s="92"/>
      <c r="CE4" s="92"/>
      <c r="CF4" s="92"/>
      <c r="CG4" s="92"/>
      <c r="CH4" s="92"/>
      <c r="CI4" s="92"/>
      <c r="CJ4" s="92"/>
      <c r="CK4" s="92"/>
      <c r="CL4" s="92" t="s">
        <v>71</v>
      </c>
      <c r="CM4" s="92"/>
      <c r="CN4" s="92"/>
      <c r="CO4" s="92"/>
      <c r="CP4" s="92"/>
      <c r="CQ4" s="92"/>
      <c r="CR4" s="92"/>
      <c r="CS4" s="92"/>
      <c r="CT4" s="92"/>
      <c r="CU4" s="92"/>
      <c r="CV4" s="92"/>
      <c r="CW4" s="92" t="s">
        <v>72</v>
      </c>
      <c r="CX4" s="92"/>
      <c r="CY4" s="92"/>
      <c r="CZ4" s="92"/>
      <c r="DA4" s="92"/>
      <c r="DB4" s="92"/>
      <c r="DC4" s="92"/>
      <c r="DD4" s="92"/>
      <c r="DE4" s="92"/>
      <c r="DF4" s="92"/>
      <c r="DG4" s="92"/>
      <c r="DH4" s="92" t="s">
        <v>73</v>
      </c>
      <c r="DI4" s="92"/>
      <c r="DJ4" s="92"/>
      <c r="DK4" s="92"/>
      <c r="DL4" s="92"/>
      <c r="DM4" s="92"/>
      <c r="DN4" s="92"/>
      <c r="DO4" s="92"/>
      <c r="DP4" s="92"/>
      <c r="DQ4" s="92"/>
      <c r="DR4" s="92"/>
      <c r="DS4" s="92" t="s">
        <v>74</v>
      </c>
      <c r="DT4" s="92"/>
      <c r="DU4" s="92"/>
      <c r="DV4" s="92"/>
      <c r="DW4" s="92"/>
      <c r="DX4" s="92"/>
      <c r="DY4" s="92"/>
      <c r="DZ4" s="92"/>
      <c r="EA4" s="92"/>
      <c r="EB4" s="92"/>
      <c r="EC4" s="92"/>
      <c r="ED4" s="92" t="s">
        <v>75</v>
      </c>
      <c r="EE4" s="92"/>
      <c r="EF4" s="92"/>
      <c r="EG4" s="92"/>
      <c r="EH4" s="92"/>
      <c r="EI4" s="92"/>
      <c r="EJ4" s="92"/>
      <c r="EK4" s="92"/>
      <c r="EL4" s="92"/>
      <c r="EM4" s="92"/>
      <c r="EN4" s="92"/>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42129</v>
      </c>
      <c r="D6" s="33">
        <f t="shared" si="3"/>
        <v>46</v>
      </c>
      <c r="E6" s="33">
        <f t="shared" si="3"/>
        <v>1</v>
      </c>
      <c r="F6" s="33">
        <f t="shared" si="3"/>
        <v>0</v>
      </c>
      <c r="G6" s="33">
        <f t="shared" si="3"/>
        <v>1</v>
      </c>
      <c r="H6" s="33" t="str">
        <f t="shared" si="3"/>
        <v>宮城県　登米市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57.44</v>
      </c>
      <c r="P6" s="34">
        <f t="shared" si="3"/>
        <v>99.43</v>
      </c>
      <c r="Q6" s="34">
        <f t="shared" si="3"/>
        <v>5256</v>
      </c>
      <c r="R6" s="34">
        <f t="shared" si="3"/>
        <v>81094</v>
      </c>
      <c r="S6" s="34">
        <f t="shared" si="3"/>
        <v>536.12</v>
      </c>
      <c r="T6" s="34">
        <f t="shared" si="3"/>
        <v>151.26</v>
      </c>
      <c r="U6" s="34">
        <f t="shared" si="3"/>
        <v>79841</v>
      </c>
      <c r="V6" s="34">
        <f t="shared" si="3"/>
        <v>540.72</v>
      </c>
      <c r="W6" s="34">
        <f t="shared" si="3"/>
        <v>147.66</v>
      </c>
      <c r="X6" s="35">
        <f>IF(X7="",NA(),X7)</f>
        <v>106.92</v>
      </c>
      <c r="Y6" s="35">
        <f t="shared" ref="Y6:AG6" si="4">IF(Y7="",NA(),Y7)</f>
        <v>115.94</v>
      </c>
      <c r="Z6" s="35">
        <f t="shared" si="4"/>
        <v>114.12</v>
      </c>
      <c r="AA6" s="35">
        <f t="shared" si="4"/>
        <v>108.39</v>
      </c>
      <c r="AB6" s="35">
        <f t="shared" si="4"/>
        <v>106.59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572.48</v>
      </c>
      <c r="AU6" s="35">
        <f t="shared" ref="AU6:BC6" si="6">IF(AU7="",NA(),AU7)</f>
        <v>275.14</v>
      </c>
      <c r="AV6" s="35">
        <f t="shared" si="6"/>
        <v>236.4</v>
      </c>
      <c r="AW6" s="35">
        <f t="shared" si="6"/>
        <v>310.3</v>
      </c>
      <c r="AX6" s="35">
        <f t="shared" si="6"/>
        <v>340.39</v>
      </c>
      <c r="AY6" s="35">
        <f t="shared" si="6"/>
        <v>739.59</v>
      </c>
      <c r="AZ6" s="35">
        <f t="shared" si="6"/>
        <v>335.95</v>
      </c>
      <c r="BA6" s="35">
        <f t="shared" si="6"/>
        <v>346.59</v>
      </c>
      <c r="BB6" s="35">
        <f t="shared" si="6"/>
        <v>357.82</v>
      </c>
      <c r="BC6" s="35">
        <f t="shared" si="6"/>
        <v>355.5</v>
      </c>
      <c r="BD6" s="34" t="str">
        <f>IF(BD7="","",IF(BD7="-","【-】","【"&amp;SUBSTITUTE(TEXT(BD7,"#,##0.00"),"-","△")&amp;"】"))</f>
        <v>【264.34】</v>
      </c>
      <c r="BE6" s="35">
        <f>IF(BE7="",NA(),BE7)</f>
        <v>519.12</v>
      </c>
      <c r="BF6" s="35">
        <f t="shared" ref="BF6:BN6" si="7">IF(BF7="",NA(),BF7)</f>
        <v>521.71</v>
      </c>
      <c r="BG6" s="35">
        <f t="shared" si="7"/>
        <v>549.15</v>
      </c>
      <c r="BH6" s="35">
        <f t="shared" si="7"/>
        <v>582.48</v>
      </c>
      <c r="BI6" s="35">
        <f t="shared" si="7"/>
        <v>578.38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103.08</v>
      </c>
      <c r="BQ6" s="35">
        <f t="shared" ref="BQ6:BY6" si="8">IF(BQ7="",NA(),BQ7)</f>
        <v>110.26</v>
      </c>
      <c r="BR6" s="35">
        <f t="shared" si="8"/>
        <v>109.21</v>
      </c>
      <c r="BS6" s="35">
        <f t="shared" si="8"/>
        <v>102.73</v>
      </c>
      <c r="BT6" s="35">
        <f t="shared" si="8"/>
        <v>101.78</v>
      </c>
      <c r="BU6" s="35">
        <f t="shared" si="8"/>
        <v>99.46</v>
      </c>
      <c r="BV6" s="35">
        <f t="shared" si="8"/>
        <v>105.21</v>
      </c>
      <c r="BW6" s="35">
        <f t="shared" si="8"/>
        <v>105.71</v>
      </c>
      <c r="BX6" s="35">
        <f t="shared" si="8"/>
        <v>106.01</v>
      </c>
      <c r="BY6" s="35">
        <f t="shared" si="8"/>
        <v>104.57</v>
      </c>
      <c r="BZ6" s="34" t="str">
        <f>IF(BZ7="","",IF(BZ7="-","【-】","【"&amp;SUBSTITUTE(TEXT(BZ7,"#,##0.00"),"-","△")&amp;"】"))</f>
        <v>【104.36】</v>
      </c>
      <c r="CA6" s="35">
        <f>IF(CA7="",NA(),CA7)</f>
        <v>252.93</v>
      </c>
      <c r="CB6" s="35">
        <f t="shared" ref="CB6:CJ6" si="9">IF(CB7="",NA(),CB7)</f>
        <v>237.39</v>
      </c>
      <c r="CC6" s="35">
        <f t="shared" si="9"/>
        <v>241.61</v>
      </c>
      <c r="CD6" s="35">
        <f t="shared" si="9"/>
        <v>259.14999999999998</v>
      </c>
      <c r="CE6" s="35">
        <f t="shared" si="9"/>
        <v>260.83</v>
      </c>
      <c r="CF6" s="35">
        <f t="shared" si="9"/>
        <v>171.78</v>
      </c>
      <c r="CG6" s="35">
        <f t="shared" si="9"/>
        <v>162.59</v>
      </c>
      <c r="CH6" s="35">
        <f t="shared" si="9"/>
        <v>162.15</v>
      </c>
      <c r="CI6" s="35">
        <f t="shared" si="9"/>
        <v>162.24</v>
      </c>
      <c r="CJ6" s="35">
        <f t="shared" si="9"/>
        <v>165.47</v>
      </c>
      <c r="CK6" s="34" t="str">
        <f>IF(CK7="","",IF(CK7="-","【-】","【"&amp;SUBSTITUTE(TEXT(CK7,"#,##0.00"),"-","△")&amp;"】"))</f>
        <v>【165.71】</v>
      </c>
      <c r="CL6" s="35">
        <f>IF(CL7="",NA(),CL7)</f>
        <v>74.569999999999993</v>
      </c>
      <c r="CM6" s="35">
        <f t="shared" ref="CM6:CU6" si="10">IF(CM7="",NA(),CM7)</f>
        <v>77.95</v>
      </c>
      <c r="CN6" s="35">
        <f t="shared" si="10"/>
        <v>76.22</v>
      </c>
      <c r="CO6" s="35">
        <f t="shared" si="10"/>
        <v>75.94</v>
      </c>
      <c r="CP6" s="35">
        <f t="shared" si="10"/>
        <v>74.12</v>
      </c>
      <c r="CQ6" s="35">
        <f t="shared" si="10"/>
        <v>59.68</v>
      </c>
      <c r="CR6" s="35">
        <f t="shared" si="10"/>
        <v>59.17</v>
      </c>
      <c r="CS6" s="35">
        <f t="shared" si="10"/>
        <v>59.34</v>
      </c>
      <c r="CT6" s="35">
        <f t="shared" si="10"/>
        <v>59.11</v>
      </c>
      <c r="CU6" s="35">
        <f t="shared" si="10"/>
        <v>59.74</v>
      </c>
      <c r="CV6" s="34" t="str">
        <f>IF(CV7="","",IF(CV7="-","【-】","【"&amp;SUBSTITUTE(TEXT(CV7,"#,##0.00"),"-","△")&amp;"】"))</f>
        <v>【60.41】</v>
      </c>
      <c r="CW6" s="35">
        <f>IF(CW7="",NA(),CW7)</f>
        <v>81.44</v>
      </c>
      <c r="CX6" s="35">
        <f t="shared" ref="CX6:DF6" si="11">IF(CX7="",NA(),CX7)</f>
        <v>83.05</v>
      </c>
      <c r="CY6" s="35">
        <f t="shared" si="11"/>
        <v>84.54</v>
      </c>
      <c r="CZ6" s="35">
        <f t="shared" si="11"/>
        <v>83.4</v>
      </c>
      <c r="DA6" s="35">
        <f t="shared" si="11"/>
        <v>85.36</v>
      </c>
      <c r="DB6" s="35">
        <f t="shared" si="11"/>
        <v>87.63</v>
      </c>
      <c r="DC6" s="35">
        <f t="shared" si="11"/>
        <v>87.6</v>
      </c>
      <c r="DD6" s="35">
        <f t="shared" si="11"/>
        <v>87.74</v>
      </c>
      <c r="DE6" s="35">
        <f t="shared" si="11"/>
        <v>87.91</v>
      </c>
      <c r="DF6" s="35">
        <f t="shared" si="11"/>
        <v>87.28</v>
      </c>
      <c r="DG6" s="34" t="str">
        <f>IF(DG7="","",IF(DG7="-","【-】","【"&amp;SUBSTITUTE(TEXT(DG7,"#,##0.00"),"-","△")&amp;"】"))</f>
        <v>【89.93】</v>
      </c>
      <c r="DH6" s="35">
        <f>IF(DH7="",NA(),DH7)</f>
        <v>41.27</v>
      </c>
      <c r="DI6" s="35">
        <f t="shared" ref="DI6:DQ6" si="12">IF(DI7="",NA(),DI7)</f>
        <v>43.6</v>
      </c>
      <c r="DJ6" s="35">
        <f t="shared" si="12"/>
        <v>43.99</v>
      </c>
      <c r="DK6" s="35">
        <f t="shared" si="12"/>
        <v>44.3</v>
      </c>
      <c r="DL6" s="35">
        <f t="shared" si="12"/>
        <v>44.03</v>
      </c>
      <c r="DM6" s="35">
        <f t="shared" si="12"/>
        <v>39.65</v>
      </c>
      <c r="DN6" s="35">
        <f t="shared" si="12"/>
        <v>45.25</v>
      </c>
      <c r="DO6" s="35">
        <f t="shared" si="12"/>
        <v>46.27</v>
      </c>
      <c r="DP6" s="35">
        <f t="shared" si="12"/>
        <v>46.88</v>
      </c>
      <c r="DQ6" s="35">
        <f t="shared" si="12"/>
        <v>46.94</v>
      </c>
      <c r="DR6" s="34" t="str">
        <f>IF(DR7="","",IF(DR7="-","【-】","【"&amp;SUBSTITUTE(TEXT(DR7,"#,##0.00"),"-","△")&amp;"】"))</f>
        <v>【48.12】</v>
      </c>
      <c r="DS6" s="35">
        <f>IF(DS7="",NA(),DS7)</f>
        <v>30.32</v>
      </c>
      <c r="DT6" s="35">
        <f t="shared" ref="DT6:EB6" si="13">IF(DT7="",NA(),DT7)</f>
        <v>29.87</v>
      </c>
      <c r="DU6" s="35">
        <f t="shared" si="13"/>
        <v>29.48</v>
      </c>
      <c r="DV6" s="35">
        <f t="shared" si="13"/>
        <v>29.76</v>
      </c>
      <c r="DW6" s="35">
        <f t="shared" si="13"/>
        <v>34.619999999999997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0.94</v>
      </c>
      <c r="EE6" s="35">
        <f t="shared" ref="EE6:EM6" si="14">IF(EE7="",NA(),EE7)</f>
        <v>0.64</v>
      </c>
      <c r="EF6" s="35">
        <f t="shared" si="14"/>
        <v>4.18</v>
      </c>
      <c r="EG6" s="35">
        <f t="shared" si="14"/>
        <v>0.24</v>
      </c>
      <c r="EH6" s="35">
        <f t="shared" si="14"/>
        <v>0.49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42129</v>
      </c>
      <c r="D7" s="37">
        <v>46</v>
      </c>
      <c r="E7" s="37">
        <v>1</v>
      </c>
      <c r="F7" s="37">
        <v>0</v>
      </c>
      <c r="G7" s="37">
        <v>1</v>
      </c>
      <c r="H7" s="37" t="s">
        <v>104</v>
      </c>
      <c r="I7" s="37" t="s">
        <v>105</v>
      </c>
      <c r="J7" s="37" t="s">
        <v>106</v>
      </c>
      <c r="K7" s="37" t="s">
        <v>107</v>
      </c>
      <c r="L7" s="37" t="s">
        <v>108</v>
      </c>
      <c r="M7" s="37" t="s">
        <v>109</v>
      </c>
      <c r="N7" s="38" t="s">
        <v>110</v>
      </c>
      <c r="O7" s="38">
        <v>57.44</v>
      </c>
      <c r="P7" s="38">
        <v>99.43</v>
      </c>
      <c r="Q7" s="38">
        <v>5256</v>
      </c>
      <c r="R7" s="38">
        <v>81094</v>
      </c>
      <c r="S7" s="38">
        <v>536.12</v>
      </c>
      <c r="T7" s="38">
        <v>151.26</v>
      </c>
      <c r="U7" s="38">
        <v>79841</v>
      </c>
      <c r="V7" s="38">
        <v>540.72</v>
      </c>
      <c r="W7" s="38">
        <v>147.66</v>
      </c>
      <c r="X7" s="38">
        <v>106.92</v>
      </c>
      <c r="Y7" s="38">
        <v>115.94</v>
      </c>
      <c r="Z7" s="38">
        <v>114.12</v>
      </c>
      <c r="AA7" s="38">
        <v>108.39</v>
      </c>
      <c r="AB7" s="38">
        <v>106.59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572.48</v>
      </c>
      <c r="AU7" s="38">
        <v>275.14</v>
      </c>
      <c r="AV7" s="38">
        <v>236.4</v>
      </c>
      <c r="AW7" s="38">
        <v>310.3</v>
      </c>
      <c r="AX7" s="38">
        <v>340.39</v>
      </c>
      <c r="AY7" s="38">
        <v>739.59</v>
      </c>
      <c r="AZ7" s="38">
        <v>335.95</v>
      </c>
      <c r="BA7" s="38">
        <v>346.59</v>
      </c>
      <c r="BB7" s="38">
        <v>357.82</v>
      </c>
      <c r="BC7" s="38">
        <v>355.5</v>
      </c>
      <c r="BD7" s="38">
        <v>264.33999999999997</v>
      </c>
      <c r="BE7" s="38">
        <v>519.12</v>
      </c>
      <c r="BF7" s="38">
        <v>521.71</v>
      </c>
      <c r="BG7" s="38">
        <v>549.15</v>
      </c>
      <c r="BH7" s="38">
        <v>582.48</v>
      </c>
      <c r="BI7" s="38">
        <v>578.38</v>
      </c>
      <c r="BJ7" s="38">
        <v>324.08999999999997</v>
      </c>
      <c r="BK7" s="38">
        <v>319.82</v>
      </c>
      <c r="BL7" s="38">
        <v>312.02999999999997</v>
      </c>
      <c r="BM7" s="38">
        <v>307.45999999999998</v>
      </c>
      <c r="BN7" s="38">
        <v>312.58</v>
      </c>
      <c r="BO7" s="38">
        <v>274.27</v>
      </c>
      <c r="BP7" s="38">
        <v>103.08</v>
      </c>
      <c r="BQ7" s="38">
        <v>110.26</v>
      </c>
      <c r="BR7" s="38">
        <v>109.21</v>
      </c>
      <c r="BS7" s="38">
        <v>102.73</v>
      </c>
      <c r="BT7" s="38">
        <v>101.78</v>
      </c>
      <c r="BU7" s="38">
        <v>99.46</v>
      </c>
      <c r="BV7" s="38">
        <v>105.21</v>
      </c>
      <c r="BW7" s="38">
        <v>105.71</v>
      </c>
      <c r="BX7" s="38">
        <v>106.01</v>
      </c>
      <c r="BY7" s="38">
        <v>104.57</v>
      </c>
      <c r="BZ7" s="38">
        <v>104.36</v>
      </c>
      <c r="CA7" s="38">
        <v>252.93</v>
      </c>
      <c r="CB7" s="38">
        <v>237.39</v>
      </c>
      <c r="CC7" s="38">
        <v>241.61</v>
      </c>
      <c r="CD7" s="38">
        <v>259.14999999999998</v>
      </c>
      <c r="CE7" s="38">
        <v>260.83</v>
      </c>
      <c r="CF7" s="38">
        <v>171.78</v>
      </c>
      <c r="CG7" s="38">
        <v>162.59</v>
      </c>
      <c r="CH7" s="38">
        <v>162.15</v>
      </c>
      <c r="CI7" s="38">
        <v>162.24</v>
      </c>
      <c r="CJ7" s="38">
        <v>165.47</v>
      </c>
      <c r="CK7" s="38">
        <v>165.71</v>
      </c>
      <c r="CL7" s="38">
        <v>74.569999999999993</v>
      </c>
      <c r="CM7" s="38">
        <v>77.95</v>
      </c>
      <c r="CN7" s="38">
        <v>76.22</v>
      </c>
      <c r="CO7" s="38">
        <v>75.94</v>
      </c>
      <c r="CP7" s="38">
        <v>74.12</v>
      </c>
      <c r="CQ7" s="38">
        <v>59.68</v>
      </c>
      <c r="CR7" s="38">
        <v>59.17</v>
      </c>
      <c r="CS7" s="38">
        <v>59.34</v>
      </c>
      <c r="CT7" s="38">
        <v>59.11</v>
      </c>
      <c r="CU7" s="38">
        <v>59.74</v>
      </c>
      <c r="CV7" s="38">
        <v>60.41</v>
      </c>
      <c r="CW7" s="38">
        <v>81.44</v>
      </c>
      <c r="CX7" s="38">
        <v>83.05</v>
      </c>
      <c r="CY7" s="38">
        <v>84.54</v>
      </c>
      <c r="CZ7" s="38">
        <v>83.4</v>
      </c>
      <c r="DA7" s="38">
        <v>85.36</v>
      </c>
      <c r="DB7" s="38">
        <v>87.63</v>
      </c>
      <c r="DC7" s="38">
        <v>87.6</v>
      </c>
      <c r="DD7" s="38">
        <v>87.74</v>
      </c>
      <c r="DE7" s="38">
        <v>87.91</v>
      </c>
      <c r="DF7" s="38">
        <v>87.28</v>
      </c>
      <c r="DG7" s="38">
        <v>89.93</v>
      </c>
      <c r="DH7" s="38">
        <v>41.27</v>
      </c>
      <c r="DI7" s="38">
        <v>43.6</v>
      </c>
      <c r="DJ7" s="38">
        <v>43.99</v>
      </c>
      <c r="DK7" s="38">
        <v>44.3</v>
      </c>
      <c r="DL7" s="38">
        <v>44.03</v>
      </c>
      <c r="DM7" s="38">
        <v>39.65</v>
      </c>
      <c r="DN7" s="38">
        <v>45.25</v>
      </c>
      <c r="DO7" s="38">
        <v>46.27</v>
      </c>
      <c r="DP7" s="38">
        <v>46.88</v>
      </c>
      <c r="DQ7" s="38">
        <v>46.94</v>
      </c>
      <c r="DR7" s="38">
        <v>48.12</v>
      </c>
      <c r="DS7" s="38">
        <v>30.32</v>
      </c>
      <c r="DT7" s="38">
        <v>29.87</v>
      </c>
      <c r="DU7" s="38">
        <v>29.48</v>
      </c>
      <c r="DV7" s="38">
        <v>29.76</v>
      </c>
      <c r="DW7" s="38">
        <v>34.619999999999997</v>
      </c>
      <c r="DX7" s="38">
        <v>9.7100000000000009</v>
      </c>
      <c r="DY7" s="38">
        <v>10.71</v>
      </c>
      <c r="DZ7" s="38">
        <v>10.93</v>
      </c>
      <c r="EA7" s="38">
        <v>13.39</v>
      </c>
      <c r="EB7" s="38">
        <v>14.48</v>
      </c>
      <c r="EC7" s="38">
        <v>15.89</v>
      </c>
      <c r="ED7" s="38">
        <v>0.94</v>
      </c>
      <c r="EE7" s="38">
        <v>0.64</v>
      </c>
      <c r="EF7" s="38">
        <v>4.18</v>
      </c>
      <c r="EG7" s="38">
        <v>0.24</v>
      </c>
      <c r="EH7" s="38">
        <v>0.49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2019-01-30T06:45:05Z</cp:lastPrinted>
  <dcterms:created xsi:type="dcterms:W3CDTF">2018-12-03T08:26:16Z</dcterms:created>
  <dcterms:modified xsi:type="dcterms:W3CDTF">2019-01-30T06:57:32Z</dcterms:modified>
  <cp:category/>
</cp:coreProperties>
</file>